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media/image20.jpeg" ContentType="image/jpeg"/>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QE" sheetId="1" state="visible" r:id="rId2"/>
    <sheet name="1" sheetId="2" state="visible" r:id="rId3"/>
    <sheet name="Analisi prezzi" sheetId="3" state="visible" r:id="rId4"/>
    <sheet name="CRONOPROGRAMMA" sheetId="4" state="visible" r:id="rId5"/>
    <sheet name="Elenco prezzi unitari" sheetId="5" state="visible" r:id="rId6"/>
    <sheet name="Incidenza manodopera" sheetId="6" state="visible" r:id="rId7"/>
  </sheets>
  <definedNames>
    <definedName function="false" hidden="false" localSheetId="1" name="_xlnm.Print_Area" vbProcedure="false">'1'!$A$1:$J$42</definedName>
    <definedName function="false" hidden="false" localSheetId="1" name="_xlnm.Print_Titles" vbProcedure="false">'1'!$9:$10</definedName>
    <definedName function="false" hidden="false" localSheetId="2" name="_xlnm.Print_Area" vbProcedure="false">'Analisi prezzi'!$A$1:$F$18</definedName>
    <definedName function="false" hidden="false" localSheetId="2" name="_xlnm.Print_Titles" vbProcedure="false">'Analisi prezzi'!$9:$10</definedName>
    <definedName function="false" hidden="false" localSheetId="3" name="_xlnm.Print_Area" vbProcedure="false">CRONOPROGRAMMA!$B$2:$J$18</definedName>
    <definedName function="false" hidden="false" localSheetId="0" name="_xlnm.Print_Area" vbProcedure="false">QE!$A$2:$C$25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<sst xmlns="http://schemas.openxmlformats.org/spreadsheetml/2006/main" count="292" uniqueCount="198">
  <si>
    <r>
      <rPr>
        <b val="true"/>
        <sz val="12"/>
        <rFont val="Arial"/>
        <family val="2"/>
        <charset val="1"/>
      </rPr>
      <t xml:space="preserve">COMUNE DI VALEGGIO SUL MINCIO                                               </t>
    </r>
    <r>
      <rPr>
        <b val="true"/>
        <sz val="12"/>
        <rFont val="Calibri"/>
        <family val="2"/>
        <charset val="1"/>
      </rPr>
      <t xml:space="preserve">AREA LAVORI PUBBLICI - SERVIZI E MANUTENZIONI</t>
    </r>
  </si>
  <si>
    <t xml:space="preserve">STRADE BIANCHE</t>
  </si>
  <si>
    <t xml:space="preserve">QUADRO ECONOMICO</t>
  </si>
  <si>
    <t xml:space="preserve">Ai sensi dell'Allegato I.7 del Dlgs. 36/2023</t>
  </si>
  <si>
    <t xml:space="preserve">A1)</t>
  </si>
  <si>
    <t xml:space="preserve">LAVORI A BASE D’ASTA</t>
  </si>
  <si>
    <t xml:space="preserve">RIQUALIFICAZIONE STRADA LEVATA </t>
  </si>
  <si>
    <t xml:space="preserve">TOTALE COMPLESSIVO LAVORI A BASE D’ASTA</t>
  </si>
  <si>
    <t xml:space="preserve">A2)</t>
  </si>
  <si>
    <t xml:space="preserve">ONERI PER LA SICUREZZA  non soggetto a ribasso d’asta per affidamento impresa appaltatrice</t>
  </si>
  <si>
    <t xml:space="preserve">A)</t>
  </si>
  <si>
    <t xml:space="preserve">TOTALE COMPLESSIVO LAVORI</t>
  </si>
  <si>
    <t xml:space="preserve">B)</t>
  </si>
  <si>
    <t xml:space="preserve">SOMME A DISPOSIZIONE DELL’AMMINISTRAZIONE</t>
  </si>
  <si>
    <t xml:space="preserve">1)</t>
  </si>
  <si>
    <t xml:space="preserve">Oneri fiscali – I.V.A. 22% su TOTALE LAVORI A BASE D’ASTA (A) E B1)</t>
  </si>
  <si>
    <t xml:space="preserve">2)</t>
  </si>
  <si>
    <t xml:space="preserve">Imprevisti varie circa 5,0%</t>
  </si>
  <si>
    <t xml:space="preserve">3)</t>
  </si>
  <si>
    <t xml:space="preserve">Spese tecniche per RCS e RSE</t>
  </si>
  <si>
    <t xml:space="preserve">3.1)</t>
  </si>
  <si>
    <t xml:space="preserve">Contributo integrativo 5% per CSP e CSE</t>
  </si>
  <si>
    <t xml:space="preserve">3.2)</t>
  </si>
  <si>
    <t xml:space="preserve">Spese generali CSP eCSE </t>
  </si>
  <si>
    <t xml:space="preserve">4)</t>
  </si>
  <si>
    <t xml:space="preserve">generali e tecniche per rilievo progettazione, direzione lavori  (Ufficio Tecnico – Lavori Pubblici) 8,0% di A) collaudi</t>
  </si>
  <si>
    <t xml:space="preserve">5)</t>
  </si>
  <si>
    <t xml:space="preserve">arrotondamenti</t>
  </si>
  <si>
    <t xml:space="preserve">6)</t>
  </si>
  <si>
    <t xml:space="preserve">contributo Anac</t>
  </si>
  <si>
    <t xml:space="preserve">7)</t>
  </si>
  <si>
    <t xml:space="preserve">Spese di pubblicazione</t>
  </si>
  <si>
    <t xml:space="preserve">8)</t>
  </si>
  <si>
    <t xml:space="preserve">Servitù eventuali per condotte </t>
  </si>
  <si>
    <t xml:space="preserve">TOTALE SOMME A DISPOSIZIONE DELL’AMMINISTRAZIONE</t>
  </si>
  <si>
    <t xml:space="preserve">TOTALE COMPLESSIVO LAVORI (A+B)</t>
  </si>
  <si>
    <r>
      <rPr>
        <b val="true"/>
        <sz val="20"/>
        <rFont val="Antique Olive"/>
        <family val="2"/>
        <charset val="1"/>
      </rPr>
      <t xml:space="preserve">C</t>
    </r>
    <r>
      <rPr>
        <b val="true"/>
        <sz val="18"/>
        <rFont val="Antique Olive"/>
        <family val="2"/>
        <charset val="1"/>
      </rPr>
      <t xml:space="preserve">OMUNE DI </t>
    </r>
    <r>
      <rPr>
        <b val="true"/>
        <sz val="20"/>
        <rFont val="Antique Olive"/>
        <family val="2"/>
        <charset val="1"/>
      </rPr>
      <t xml:space="preserve">V</t>
    </r>
    <r>
      <rPr>
        <b val="true"/>
        <sz val="18"/>
        <rFont val="Antique Olive"/>
        <family val="2"/>
        <charset val="1"/>
      </rPr>
      <t xml:space="preserve">ALEGGIO SUL </t>
    </r>
    <r>
      <rPr>
        <b val="true"/>
        <sz val="20"/>
        <rFont val="Antique Olive"/>
        <family val="2"/>
        <charset val="1"/>
      </rPr>
      <t xml:space="preserve">M</t>
    </r>
    <r>
      <rPr>
        <b val="true"/>
        <sz val="18"/>
        <rFont val="Antique Olive"/>
        <family val="2"/>
        <charset val="1"/>
      </rPr>
      <t xml:space="preserve">INCIO</t>
    </r>
  </si>
  <si>
    <t xml:space="preserve">Provincia di Verona</t>
  </si>
  <si>
    <t xml:space="preserve">* * *</t>
  </si>
  <si>
    <r>
      <rPr>
        <b val="true"/>
        <i val="true"/>
        <sz val="14"/>
        <rFont val="Courier New"/>
        <family val="3"/>
        <charset val="1"/>
      </rPr>
      <t xml:space="preserve">               Settore Lavori Pubblici Servizi e Manutenzioni    </t>
    </r>
    <r>
      <rPr>
        <b val="true"/>
        <i val="true"/>
        <sz val="16"/>
        <rFont val="Calibri"/>
        <family val="2"/>
        <charset val="1"/>
      </rPr>
      <t xml:space="preserve">ALLEGATO "A"</t>
    </r>
  </si>
  <si>
    <t xml:space="preserve">COMPUTO METRICO ESTIMATIVO  MANUTENZIONE STRAORDINARIA IMPIANTO FOGNARIO PRESSO SCUOLA PRIMARIA C. COLLODI</t>
  </si>
  <si>
    <t xml:space="preserve">Riferimento: Prezziario regionale Veneto 2026, approvato con n. 486 del 09/06/2026 in vigore dal 01/07/2026. </t>
  </si>
  <si>
    <t xml:space="preserve">Num. Ord.
TARIFFA</t>
  </si>
  <si>
    <t xml:space="preserve">DESCRIZIONE DEI LAVORI</t>
  </si>
  <si>
    <t xml:space="preserve">U/M</t>
  </si>
  <si>
    <t xml:space="preserve">QUANTITA'</t>
  </si>
  <si>
    <t xml:space="preserve">PREZZO UNITARIO</t>
  </si>
  <si>
    <t xml:space="preserve">TOTALE</t>
  </si>
  <si>
    <t xml:space="preserve">N°/Area</t>
  </si>
  <si>
    <t xml:space="preserve">Lungh.</t>
  </si>
  <si>
    <t xml:space="preserve">Largh.</t>
  </si>
  <si>
    <t xml:space="preserve">H/Peso</t>
  </si>
  <si>
    <t xml:space="preserve">VEN26 -21.01.05.a</t>
  </si>
  <si>
    <t xml:space="preserve">ALLESTIMENTO CANTIERE</t>
  </si>
  <si>
    <t xml:space="preserve">Fornitura e montaggio di recinzione con rete in polietilene ad alta densità per un’altezza mt. 2,00</t>
  </si>
  <si>
    <t xml:space="preserve">                                  mq</t>
  </si>
  <si>
    <t xml:space="preserve">VEN26 - 21.01.25.a</t>
  </si>
  <si>
    <t xml:space="preserve">Cartelli di divieto per la sicurezza sfondo bianco 125x125 mm visibilità m 4</t>
  </si>
  <si>
    <t xml:space="preserve">n</t>
  </si>
  <si>
    <t xml:space="preserve">VEN26 - 21.01.36.a</t>
  </si>
  <si>
    <t xml:space="preserve">Sacchetto di zavorra riempito con graniglia peso 13 Kg</t>
  </si>
  <si>
    <t xml:space="preserve">cad/me</t>
  </si>
  <si>
    <t xml:space="preserve">Rilevazione di mercato</t>
  </si>
  <si>
    <t xml:space="preserve">Demolizione pozzetto esistente sino all’imboccatura delle condutture fognarie</t>
  </si>
  <si>
    <t xml:space="preserve">a corpo</t>
  </si>
  <si>
    <t xml:space="preserve">Pulizia con accatastamento del sasso vulcanico da giardino per il successivo riutilizzo, compreso telo da pacciamatura e taglio di alcuni rami</t>
  </si>
  <si>
    <t xml:space="preserve">VEN26-01.02.02.00</t>
  </si>
  <si>
    <t xml:space="preserve">SCAVO  </t>
  </si>
  <si>
    <t xml:space="preserve">Scavo a sezione aperta a qualsiasi profondità per posa fossa di raccolta acque nere e bianche, compreso il reinterro del materiale crudo.</t>
  </si>
  <si>
    <t xml:space="preserve">mc</t>
  </si>
  <si>
    <t xml:space="preserve">CARICO, TRASPORTO E SCARICO MATERIALE DI RISULTA</t>
  </si>
  <si>
    <t xml:space="preserve">Carico, trasporto e scarico  del materiale di risulta alle pubbliche discariche autorizzate previa analisi del terreno</t>
  </si>
  <si>
    <t xml:space="preserve">FORNITURA E POSA DI FOSSA RACCOLTA ACQUE REFLUE</t>
  </si>
  <si>
    <t xml:space="preserve">Fornitura e posa  di fossa cm 80x80 H 160 per alloggio pompa con relativo chiusino</t>
  </si>
  <si>
    <t xml:space="preserve">n.</t>
  </si>
  <si>
    <t xml:space="preserve">x</t>
  </si>
  <si>
    <t xml:space="preserve">RIPRISTINI E REINTERRI</t>
  </si>
  <si>
    <t xml:space="preserve">Ripristino e reinterro della porzione di giardino oggetto dell’intervento con materiale precedentemente accatastato</t>
  </si>
  <si>
    <t xml:space="preserve">PULIZIA E SGOMBERO DEL CANTIERE</t>
  </si>
  <si>
    <t xml:space="preserve">Settore Lavori Pubblici Servizi e Manutenzioni</t>
  </si>
  <si>
    <t xml:space="preserve">ANALISI PREZZI SISTEMAZIONE SCALINATA IN VIA IV NOVEMBRE</t>
  </si>
  <si>
    <t xml:space="preserve">Riferimento: Prezziario regionale Veneto 2023, approvato con DGR n. 317 del 29/03/2023</t>
  </si>
  <si>
    <t xml:space="preserve">IMP. UNITARIO</t>
  </si>
  <si>
    <t xml:space="preserve">NR.03
NP.01</t>
  </si>
  <si>
    <t xml:space="preserve">FORNITURA E POSA DI SPACCATO DI PIETRA LOCALE</t>
  </si>
  <si>
    <t xml:space="preserve">A.01.03.a</t>
  </si>
  <si>
    <t xml:space="preserve">OPERAIO QUALIFICATO da 0 a 1000 m s.l.m.</t>
  </si>
  <si>
    <t xml:space="preserve">h</t>
  </si>
  <si>
    <t xml:space="preserve">A.01.04.a</t>
  </si>
  <si>
    <t xml:space="preserve">OPERAIO COMUNE da 0 a 1000 m s.l.m. </t>
  </si>
  <si>
    <t xml:space="preserve">B.02.03.m</t>
  </si>
  <si>
    <t xml:space="preserve">MISTO GHIAINO GRANULOMETRIA 7÷15 mm</t>
  </si>
  <si>
    <t xml:space="preserve">D.10.02.00</t>
  </si>
  <si>
    <t xml:space="preserve">NOLO A CALDO DI PIASTRA VIBRANTE DA KG 500</t>
  </si>
  <si>
    <t xml:space="preserve">TOTALE:</t>
  </si>
  <si>
    <t xml:space="preserve">SPESE GENERALI E UTILE D'IMPRESA</t>
  </si>
  <si>
    <t xml:space="preserve">IMPORTO TOTALE UNITARIO €/mc </t>
  </si>
  <si>
    <t xml:space="preserve">NR.06
NP.02</t>
  </si>
  <si>
    <t xml:space="preserve">LASTRE RETTANGOLARI IN PIETRA DI PRUN</t>
  </si>
  <si>
    <t xml:space="preserve">A.01.02.a</t>
  </si>
  <si>
    <t xml:space="preserve">OPERAIO SPECIALIZZATO da 0 a 1000 m s.l.m. </t>
  </si>
  <si>
    <t xml:space="preserve">B.03.17.u</t>
  </si>
  <si>
    <t xml:space="preserve">LASTRE RETTANGOLARI SPESSORE 3 CM Porfido viola Valcamonica</t>
  </si>
  <si>
    <t xml:space="preserve">mq</t>
  </si>
  <si>
    <t xml:space="preserve">B.03.38.a</t>
  </si>
  <si>
    <t xml:space="preserve">SOVRAPPREZZO PER LUCIDATURA Granito, serizzo, diorite, sienite, serpentino, porfido, beola</t>
  </si>
  <si>
    <t xml:space="preserve">C.01.10.a</t>
  </si>
  <si>
    <t xml:space="preserve">MALTA CEMENTIZIA foprmata da q 3 di cemento per metro cubo di sabbia</t>
  </si>
  <si>
    <t xml:space="preserve">C.01.17.00</t>
  </si>
  <si>
    <t xml:space="preserve">MALTA CEMENTIZIA PER FUGATURA PAVIMENTI IN PIASTRELLE</t>
  </si>
  <si>
    <t xml:space="preserve">kg</t>
  </si>
  <si>
    <t xml:space="preserve">IMPORTO TOTALE UNITARIO €/mq </t>
  </si>
  <si>
    <t xml:space="preserve">NR.07
NP.03</t>
  </si>
  <si>
    <t xml:space="preserve">FORNITURA E POSA DI CORRIMANO</t>
  </si>
  <si>
    <t xml:space="preserve">PREZZO MERC</t>
  </si>
  <si>
    <t xml:space="preserve">CORRIMANO IN FERRO</t>
  </si>
  <si>
    <t xml:space="preserve">m</t>
  </si>
  <si>
    <t xml:space="preserve">IMPORTO TOTALE UNITARIO €/m </t>
  </si>
  <si>
    <t xml:space="preserve">ASFALTATURE STRADE COMUNALI ANNO 2022</t>
  </si>
  <si>
    <t xml:space="preserve">CRONOPROGRAMMA</t>
  </si>
  <si>
    <t xml:space="preserve">durata (gg)</t>
  </si>
  <si>
    <t xml:space="preserve">mese 1</t>
  </si>
  <si>
    <t xml:space="preserve">mese 2</t>
  </si>
  <si>
    <t xml:space="preserve">mese 3</t>
  </si>
  <si>
    <t xml:space="preserve">mese 4</t>
  </si>
  <si>
    <t xml:space="preserve">mese 5</t>
  </si>
  <si>
    <t xml:space="preserve">mese 6</t>
  </si>
  <si>
    <t xml:space="preserve">durata lavori</t>
  </si>
  <si>
    <t xml:space="preserve">VIA TRIESTE</t>
  </si>
  <si>
    <t xml:space="preserve">1 settimana</t>
  </si>
  <si>
    <t xml:space="preserve">VIA CIRCONVALLAZIONE MAFFEI</t>
  </si>
  <si>
    <t xml:space="preserve">VIA BORROMEO</t>
  </si>
  <si>
    <t xml:space="preserve">VIA CASA FORMIGOSA</t>
  </si>
  <si>
    <t xml:space="preserve">VIA MOTELLA</t>
  </si>
  <si>
    <t xml:space="preserve">VIA PAPA GIOVANNI XXIII</t>
  </si>
  <si>
    <t xml:space="preserve">DOSSI LOC. FORONI E LOC. FORNELLO</t>
  </si>
  <si>
    <t xml:space="preserve">VIA BADEN POWELL</t>
  </si>
  <si>
    <t xml:space="preserve">VIA SANTA LUCIA (PROSSIMITA' DI CORTE MOSTACCI)</t>
  </si>
  <si>
    <t xml:space="preserve">SISTEMAZIONE SCALINATA IN VIA IV NOVEMBRE</t>
  </si>
  <si>
    <t xml:space="preserve">Cod. Elenco prezzi</t>
  </si>
  <si>
    <t xml:space="preserve">DESCRIZIONE</t>
  </si>
  <si>
    <t xml:space="preserve">U.M.</t>
  </si>
  <si>
    <t xml:space="preserve">PREZZO (Euro)</t>
  </si>
  <si>
    <t xml:space="preserve">NR.01
E.05.09</t>
  </si>
  <si>
    <t xml:space="preserve">SMONTAGGIO E RIMOZIONE DI CONTORNI, BANCALI E SOGLIE</t>
  </si>
  <si>
    <t xml:space="preserve">Smontaggio e rimozione di pedate ed alzate in marmo o pietra naturale di qualsiasi tipo e sezione</t>
  </si>
  <si>
    <t xml:space="preserve">NR.02
E.40.073.b</t>
  </si>
  <si>
    <t xml:space="preserve">PULIZIA DI ELEMENTI LAPIDEI CON MICROSABBIATRICE</t>
  </si>
  <si>
    <t xml:space="preserve">Pulizia di elementi lapidei al fine di rimuovere depositi superficiali e croste nere raggiungendo un soddisfacente grado di pulizia senza intaccare l'integrità del paramento. </t>
  </si>
  <si>
    <t xml:space="preserve">NR.04
E.06.07.a</t>
  </si>
  <si>
    <t xml:space="preserve">INDENNITA' DI SMALTIMENTO TERRE DI SCAVO E MATERIALE DA DEMOLIZIONE</t>
  </si>
  <si>
    <t xml:space="preserve">Compenso per smaltimento o recupero in impianto autorizzato o siti idonei, per i materiali che rientrano nelle seguenti categorie: - Rifiuto misto di costruzione e demolizione "non pericoloso"; - Miscele bituminose: fresato "rifiuto non pericoloso"; - Miscele bituminose: croste "rifiuto non pericoloso"; - Terre e rocce (limiti in colonna A o B, all.to V, parte IV D.L.Vo 152/2006); per queste ultime potrà essere seguita la procedura d reimpiego in sito idoneo (secondo il DPR 120/2017 e linee guida ARPAV) o di smaltimento a rifiuto in discarica, con prezzi unitari diversi a seconda della procedura scelta, come di seguito specificato. SMALTIMENTO DI MATERIALI E TERRENI CLASSIFICIATI COME RIFIUTO </t>
  </si>
  <si>
    <t xml:space="preserve">Nel prezzo è compreso e compensato ogni onere relativo a: accumulo del materiale in idoneo, deposito temporaneo su area in disponibilità dell'Appaltatore, l'emissione per ogni trasporto di formulario, comprovante il luogo di escavazione, la data di esecuzione ed il volume/peso reale trasportato; l'onere per il mantenimento del deposito temporaneo in condizione idonee e conformi alla normativa vigente in materia ambientale; ogni altro adempimento in materia di gestione rifiuti di cui al D.Lgs. 152/2006 Parte Quarta " Norme in Materia di Gestione dei Rifiuti", successive modifiche e integrazioni; separazione dei materiali scavati e/o demoliti in funzione della loro tipologia; caratterizzazione del materiale in accumulo, ogni qualvolta si raggiunge il volume minimo indicato in progetto, con specifiche analisi; carico e smaltimento/recupero del materiale presente nel deposito temporaneo, presso idoneo impianto autorizzato, posto a qualsiasi distanza dall'area di deposito (il trasporto compensato a parte); trasmissione alla stazione appaltante delle analisi di caratterizzazione e dei formulari compilati per il conferimento all'impianto autorizzato. Prezzo per mc scavato e quantificato nel DDT o formulario o a tonnellata. SMALTIMENTO DI TERRENI CLASSIFICATI COME “TERRE E ROCCE DA SCAVO” secondo il DPR 120/17 e linee guida ARPAV.</t>
  </si>
  <si>
    <t xml:space="preserve"> Nel prezzo è compreso e compensato ogni onere relativo a: accumulo del materiale proveniente dagli scavi in idoneo, deposito temporaneo su area in disponibilità dell'Appaltatore, l'emissione per ogni trasporto dall'area di scavo di DDT di trasporto comprovante il luogo di escavazione, la data di esecuzione ed il volume reale trasportato; l'onere per il mantenimento del deposito temporaneo in condizione idonee e conformi alla normativa vigente in materia ambientale; ogni altro adempimento in materia di "gestione terre e rocce da scavo", (secondo le linee guida pubblicate da ARPAV); caratterizzazione del materiale in accumulo, ogni qualvolta si raggiunge il volume minimo indicato in progetto, con specifiche analisi; carico e conferimento del materiale presente nel deposito temporaneo, presso idoneo sito di destinazione, posto a qualsiasi distanza dall'area di deposito (il trasporto compensato a parte); trasmissione alla stazione appaltante delle analisi di caratterizzazione e dei DDT compilati per il conferimento al sito di destinazione autorizzato, la gestione della pratica ARPAV in qualità di "produttore". Prezzo per mc scavato e quantificato nel DDT</t>
  </si>
  <si>
    <t xml:space="preserve">Per rifiuti misti non pericolosi provenienti da attività di demolizione e costruzione.</t>
  </si>
  <si>
    <t xml:space="preserve">t</t>
  </si>
  <si>
    <t xml:space="preserve">NR.05
A.01.02.a</t>
  </si>
  <si>
    <t xml:space="preserve">MANODOPERA - OPERAIO SPECIALIZZATO</t>
  </si>
  <si>
    <t xml:space="preserve">Operaio specializzato da 0 a 1000 m s.l.m.</t>
  </si>
  <si>
    <r>
      <rPr>
        <sz val="16"/>
        <rFont val="Tahoma"/>
        <family val="2"/>
        <charset val="1"/>
      </rPr>
      <t xml:space="preserve">INCIDENZA MANODOPERA
</t>
    </r>
    <r>
      <rPr>
        <sz val="14"/>
        <rFont val="Tahoma"/>
        <family val="2"/>
        <charset val="1"/>
      </rPr>
      <t xml:space="preserve">
</t>
    </r>
  </si>
  <si>
    <t xml:space="preserve">Nelle analisi oltre ai materiali ed alle ore di manodopera, sono state considerate le seguenti percentuali: spese generali 15%, utile d’impresa 10%</t>
  </si>
  <si>
    <t xml:space="preserve">NOTA GENERALE:</t>
  </si>
  <si>
    <t xml:space="preserve">Nella tabella di seguito riportata è indicato il quadro di incidenza della manodopera relativo al presente progetto:</t>
  </si>
  <si>
    <r>
      <rPr>
        <sz val="9"/>
        <rFont val="Tahoma"/>
        <family val="2"/>
        <charset val="1"/>
      </rPr>
      <t xml:space="preserve">A
</t>
    </r>
    <r>
      <rPr>
        <i val="true"/>
        <sz val="9"/>
        <rFont val="Tahoma"/>
        <family val="2"/>
        <charset val="1"/>
      </rPr>
      <t xml:space="preserve">importo totale lavorazioni</t>
    </r>
  </si>
  <si>
    <r>
      <rPr>
        <sz val="9"/>
        <rFont val="Tahoma"/>
        <family val="2"/>
        <charset val="1"/>
      </rPr>
      <t xml:space="preserve">B
</t>
    </r>
    <r>
      <rPr>
        <i val="true"/>
        <sz val="9"/>
        <rFont val="Tahoma"/>
        <family val="2"/>
        <charset val="1"/>
      </rPr>
      <t xml:space="preserve">importo manodopera per lavorazioni</t>
    </r>
  </si>
  <si>
    <t xml:space="preserve">incidenza della 
manodopera</t>
  </si>
  <si>
    <t xml:space="preserve">1 - Totale (incl. spese gen. + ut. di impresa)</t>
  </si>
  <si>
    <t xml:space="preserve">(1B / 1A)</t>
  </si>
  <si>
    <t xml:space="preserve">2 - Totale (escl. spese gen. + ut. di impresa)</t>
  </si>
  <si>
    <t xml:space="preserve">(2B / 2A)</t>
  </si>
  <si>
    <t xml:space="preserve">Smontaggio e rimozione di pedate ed alzate in marmo o pietra naturale di qualsiasi tipo e sezione.</t>
  </si>
  <si>
    <t xml:space="preserve">Tot.</t>
  </si>
  <si>
    <t xml:space="preserve">16,83 €/m</t>
  </si>
  <si>
    <t xml:space="preserve">Spese generali e utile d'impresa</t>
  </si>
  <si>
    <t xml:space="preserve">Tot. + Sp. Gen. + Ut.</t>
  </si>
  <si>
    <t xml:space="preserve">21,29 €/m</t>
  </si>
  <si>
    <t xml:space="preserve">Incidenza manodopera</t>
  </si>
  <si>
    <t xml:space="preserve">PULIZIA DI ELEMENTI LAPIDEI </t>
  </si>
  <si>
    <t xml:space="preserve">Pulizia di elementi lapidei al fine di rimuovere depositi superficiali e croste nere raggiungendo un soddisfacente grado di pulizia senza intaccare l'integrità del paramento.</t>
  </si>
  <si>
    <t xml:space="preserve">303,92 €/mq</t>
  </si>
  <si>
    <t xml:space="preserve">384,45 €/mq</t>
  </si>
  <si>
    <t xml:space="preserve">Fornitura e posa di spaccato di pietra locale.</t>
  </si>
  <si>
    <t xml:space="preserve">78,74 €/mc</t>
  </si>
  <si>
    <t xml:space="preserve">99,61 €/mc</t>
  </si>
  <si>
    <t xml:space="preserve">Compenso per smaltimento o recupero in impianto autorizzato o siti idonei, per i materiali che rientrano nelle seguenti categorie: - Rifiuto misto di costruzione e demolizione "non pericoloso"; - Miscele bituminose: fresato "rifiuto non pericoloso"; - Miscele bituminose: croste "rifiuto non pericoloso"; - Terre e rocce (limiti in colonna A o B, all.to V, parte IV D.L.Vo 152/2006); per queste ultime potrà essere seguita la procedura d reimpiego in sito idoneo (secondo il DPR 120/2017 e linee guida ARPAV) o di smaltimento a rifiuto in discarica, con prezzi unitari diversi a seconda della procedura scelta, come di seguito specificato. SMALTIMENTO DI MATERIALI E TERRENI CLASSIFICIATI COME RIFIUTO Nel prezzo è compreso e compensato ogni onere relativo a: accumulo del materiale in idoneo, deposito temporaneo su area in disponibilità dell'Appaltatore, l'emissione per ogni trasporto di formulario, comprovante il luogo di escavazione, la data di esecuzione ed il volume/peso reale trasportato; l'onere per il mantenimento del deposito temporaneo in condizione idonee e conformi alla normativa vigente in materia ambientale; ogni altro adempimento in materia di gestione rifiuti di cui al D.Lgs. 152/2006 Parte Quarta " Norme in Materia di Gestione dei Rifiuti", successive modifiche e integrazioni; separazione dei materiali scavati e/o demoliti in funzione della loro tipologia; caratterizzazione del materiale in accumulo, ogni qualvolta si raggiunge il volume minimo indicato in progetto, con specifiche analisi; carico e smaltimento/recupero del materiale presente nel deposito temporaneo, presso idoneo impianto autorizzato, posto a qualsiasi distanza dall'area di deposito (il trasporto compensato a parte); trasmissione alla stazione appaltante delle analisi di caratterizzazione e dei formulari compilati per il conferimento all'impianto autorizzato. Prezzo per mc scavato e quantificato nel DDT o formulario o a tonnellata. SMALTIMENTO DI TERRENI CLASSIFICATI COME “TERRE E ROCCE DA SCAVO” secondo il DPR 120/17 e linee guida ARPAV. Nel prezzo è compreso e compensato ogni onere relativo a: accumulo del materiale proveniente dagli scavi in idoneo, deposito temporaneo su area in disponibilità dell'Appaltatore, l'emissione per ogni trasporto dall'area di scavo di DDT di trasporto comprovante il luogo di escavazione, la data di esecuzione ed il volume reale trasportato; l'onere per il mantenimento del deposito temporaneo in condizione idonee e conformi alla normativa vigente in materia ambientale; ogni altro adempimento in materia di "gestione terre e rocce da scavo", (secondo le linee guida pubblicate da ARPAV); caratterizzazione del materiale in accumulo, ogni qualvolta si raggiunge il volume minimo indicato in progetto, con specifiche analisi; carico e conferimento del materiale presente nel deposito temporaneo, presso idoneo sito di destinazione, posto a qualsiasi distanza dall'area di deposito (il trasporto compensato a parte); trasmissione alla stazione appaltante delle analisi di caratterizzazione e dei DDT compilati per il conferimento al sito di destinazione autorizzato, la gestione della pratica ARPAV in qualità di "produttore". Prezzo per mc scavato e quantificato nel DDT</t>
  </si>
  <si>
    <t xml:space="preserve">14,05 €/t</t>
  </si>
  <si>
    <t xml:space="preserve">17,77 €/t</t>
  </si>
  <si>
    <t xml:space="preserve">­</t>
  </si>
  <si>
    <t xml:space="preserve">MANODOPERA PER LAVORI IN ECONOMIA</t>
  </si>
  <si>
    <t xml:space="preserve">31,67 €/h</t>
  </si>
  <si>
    <t xml:space="preserve">Fornitura e posa di lastre rettangolari in pietra di prun dello stesso spessore di quelle esistenti per sostituire quelle non recuperabili.</t>
  </si>
  <si>
    <t xml:space="preserve">383,72 €/mq</t>
  </si>
  <si>
    <t xml:space="preserve">485,41 €/mq</t>
  </si>
  <si>
    <t xml:space="preserve">?????</t>
  </si>
  <si>
    <t xml:space="preserve">Fornitura e posa di corrimano.</t>
  </si>
  <si>
    <t xml:space="preserve">72,17 €/m</t>
  </si>
  <si>
    <t xml:space="preserve">91,29 €/m</t>
  </si>
  <si>
    <t xml:space="preserve">????</t>
  </si>
</sst>
</file>

<file path=xl/styles.xml><?xml version="1.0" encoding="utf-8"?>
<styleSheet xmlns="http://schemas.openxmlformats.org/spreadsheetml/2006/main">
  <numFmts count="25">
    <numFmt numFmtId="164" formatCode="General"/>
    <numFmt numFmtId="165" formatCode="_-[$€-2]\ * #,##0.00_-;\-[$€-2]\ * #,##0.00_-;_-[$€-2]\ * \-??_-"/>
    <numFmt numFmtId="166" formatCode="_-* #,##0.00_-;\-* #,##0.00_-;_-* \-??_-;_-@_-"/>
    <numFmt numFmtId="167" formatCode="_-* #,##0_-;\-* #,##0_-;_-* \-_-;_-@_-"/>
    <numFmt numFmtId="168" formatCode="_-&quot;€ &quot;* #,##0.00_-;&quot;-€ &quot;* #,##0.00_-;_-&quot;€ &quot;* \-??_-;_-@_-"/>
    <numFmt numFmtId="169" formatCode="_-* #,##0.00_-;\-* #,##0.00_-;_-* \-_-;_-@_-"/>
    <numFmt numFmtId="170" formatCode="#,##0.00"/>
    <numFmt numFmtId="171" formatCode="0%"/>
    <numFmt numFmtId="172" formatCode="0.00%"/>
    <numFmt numFmtId="173" formatCode="_-* #,##0\ _€_-;\-* #,##0\ _€_-;_-* &quot;- &quot;_€_-;_-@_-"/>
    <numFmt numFmtId="174" formatCode="0.00"/>
    <numFmt numFmtId="175" formatCode="#,##0.00;\-#,##0.00;&quot;-------&quot;"/>
    <numFmt numFmtId="176" formatCode="#,##0.00;[RED]\-#,##0.00;&quot;-------&quot;"/>
    <numFmt numFmtId="177" formatCode="&quot;€ &quot;#,##0.00"/>
    <numFmt numFmtId="178" formatCode="0.0000"/>
    <numFmt numFmtId="179" formatCode="@"/>
    <numFmt numFmtId="180" formatCode="_-* #,##0.00&quot; €&quot;_-;\-* #,##0.00&quot; €&quot;_-;_-* \-??&quot; €&quot;_-;_-@_-"/>
    <numFmt numFmtId="181" formatCode="#,##0.00&quot; €&quot;;[RED]\-#,##0.00&quot; €&quot;"/>
    <numFmt numFmtId="182" formatCode="[$€-410]\ #,##0.00;[RED]\-[$€-410]\ #,##0.00"/>
    <numFmt numFmtId="183" formatCode="0.000"/>
    <numFmt numFmtId="184" formatCode="[$€-2]\ #,##0.00;[RED]\-[$€-2]\ #,##0.00"/>
    <numFmt numFmtId="185" formatCode="#,##0.000"/>
    <numFmt numFmtId="186" formatCode="[$-410]dd\-mmm"/>
    <numFmt numFmtId="187" formatCode="#,##0.00;[RED]\-#,##0.00"/>
    <numFmt numFmtId="188" formatCode="_-* #,##0.00\ _€_-;\-* #,##0.00\ _€_-;_-* \-??\ _€_-;_-@_-"/>
  </numFmts>
  <fonts count="53">
    <font>
      <sz val="10"/>
      <name val="Arial"/>
      <family val="0"/>
      <charset val="1"/>
    </font>
    <font>
      <sz val="10"/>
      <name val="Arial"/>
      <family val="0"/>
    </font>
    <font>
      <sz val="10"/>
      <name val="Arial"/>
      <family val="0"/>
    </font>
    <font>
      <sz val="10"/>
      <name val="Arial"/>
      <family val="0"/>
    </font>
    <font>
      <sz val="10"/>
      <name val="Arial"/>
      <family val="2"/>
      <charset val="1"/>
    </font>
    <font>
      <b val="true"/>
      <sz val="10"/>
      <name val="Arial"/>
      <family val="2"/>
      <charset val="1"/>
    </font>
    <font>
      <b val="true"/>
      <sz val="12"/>
      <name val="Arial"/>
      <family val="2"/>
      <charset val="1"/>
    </font>
    <font>
      <b val="true"/>
      <sz val="12"/>
      <name val="Calibri"/>
      <family val="2"/>
      <charset val="1"/>
    </font>
    <font>
      <b val="true"/>
      <sz val="16"/>
      <name val="Arial"/>
      <family val="2"/>
      <charset val="1"/>
    </font>
    <font>
      <b val="true"/>
      <sz val="14"/>
      <name val="Arial"/>
      <family val="2"/>
      <charset val="1"/>
    </font>
    <font>
      <i val="true"/>
      <sz val="12"/>
      <name val="Arial"/>
      <family val="2"/>
      <charset val="1"/>
    </font>
    <font>
      <sz val="12"/>
      <name val="Arial"/>
      <family val="2"/>
      <charset val="1"/>
    </font>
    <font>
      <b val="true"/>
      <sz val="9"/>
      <name val="Arial"/>
      <family val="2"/>
      <charset val="1"/>
    </font>
    <font>
      <sz val="9"/>
      <name val="Arial"/>
      <family val="2"/>
      <charset val="1"/>
    </font>
    <font>
      <sz val="12"/>
      <color rgb="FFFF0000"/>
      <name val="Arial"/>
      <family val="2"/>
      <charset val="1"/>
    </font>
    <font>
      <sz val="12"/>
      <color rgb="FF000000"/>
      <name val="Arial"/>
      <family val="2"/>
      <charset val="1"/>
    </font>
    <font>
      <b val="true"/>
      <sz val="20"/>
      <name val="Antique Olive"/>
      <family val="2"/>
      <charset val="1"/>
    </font>
    <font>
      <b val="true"/>
      <sz val="18"/>
      <name val="Antique Olive"/>
      <family val="2"/>
      <charset val="1"/>
    </font>
    <font>
      <sz val="10"/>
      <color rgb="FF0000FF"/>
      <name val="Arial"/>
      <family val="2"/>
      <charset val="1"/>
    </font>
    <font>
      <i val="true"/>
      <sz val="12"/>
      <name val="Bookman Old Style"/>
      <family val="1"/>
      <charset val="1"/>
    </font>
    <font>
      <sz val="12"/>
      <name val="Bookman Old Style"/>
      <family val="1"/>
      <charset val="1"/>
    </font>
    <font>
      <b val="true"/>
      <i val="true"/>
      <sz val="14"/>
      <name val="Courier New"/>
      <family val="3"/>
      <charset val="1"/>
    </font>
    <font>
      <b val="true"/>
      <i val="true"/>
      <sz val="16"/>
      <name val="Calibri"/>
      <family val="2"/>
      <charset val="1"/>
    </font>
    <font>
      <sz val="10"/>
      <name val="Tahoma"/>
      <family val="2"/>
      <charset val="1"/>
    </font>
    <font>
      <sz val="10"/>
      <color rgb="FF19191A"/>
      <name val="Geneva"/>
      <family val="2"/>
      <charset val="1"/>
    </font>
    <font>
      <sz val="8"/>
      <name val="Arial"/>
      <family val="2"/>
      <charset val="1"/>
    </font>
    <font>
      <i val="true"/>
      <sz val="10"/>
      <name val="Arial"/>
      <family val="2"/>
      <charset val="1"/>
    </font>
    <font>
      <b val="true"/>
      <i val="true"/>
      <sz val="9"/>
      <color rgb="FF19191A"/>
      <name val="Arial"/>
      <family val="2"/>
      <charset val="1"/>
    </font>
    <font>
      <sz val="9"/>
      <color rgb="FFFFFFFF"/>
      <name val="Arial"/>
      <family val="2"/>
      <charset val="1"/>
    </font>
    <font>
      <sz val="10"/>
      <color rgb="FF77933C"/>
      <name val="Arial"/>
      <family val="2"/>
      <charset val="1"/>
    </font>
    <font>
      <b val="true"/>
      <sz val="10"/>
      <color rgb="FF92D050"/>
      <name val="Arial"/>
      <family val="2"/>
      <charset val="1"/>
    </font>
    <font>
      <sz val="9"/>
      <color rgb="FF19191A"/>
      <name val="Arial"/>
      <family val="2"/>
      <charset val="1"/>
    </font>
    <font>
      <sz val="9"/>
      <color rgb="FFFF0000"/>
      <name val="Arial"/>
      <family val="2"/>
      <charset val="1"/>
    </font>
    <font>
      <b val="true"/>
      <sz val="9"/>
      <name val="Arial"/>
      <family val="2"/>
    </font>
    <font>
      <i val="true"/>
      <sz val="9"/>
      <color rgb="FF19191A"/>
      <name val="Arial"/>
      <family val="2"/>
      <charset val="1"/>
    </font>
    <font>
      <b val="true"/>
      <sz val="10"/>
      <color rgb="FFFF0000"/>
      <name val="Arial"/>
      <family val="2"/>
      <charset val="1"/>
    </font>
    <font>
      <sz val="16"/>
      <name val="Tahoma"/>
      <family val="2"/>
      <charset val="1"/>
    </font>
    <font>
      <b val="true"/>
      <sz val="9"/>
      <name val="Tahoma"/>
      <family val="2"/>
      <charset val="1"/>
    </font>
    <font>
      <sz val="7"/>
      <name val="Arial"/>
      <family val="2"/>
      <charset val="1"/>
    </font>
    <font>
      <b val="true"/>
      <i val="true"/>
      <sz val="10"/>
      <color rgb="FF19191A"/>
      <name val="Arial"/>
      <family val="2"/>
      <charset val="1"/>
    </font>
    <font>
      <sz val="10"/>
      <color rgb="FFFFFFFF"/>
      <name val="Arial"/>
      <family val="2"/>
      <charset val="1"/>
    </font>
    <font>
      <sz val="10"/>
      <color rgb="FF0070C0"/>
      <name val="Arial"/>
      <family val="2"/>
      <charset val="1"/>
    </font>
    <font>
      <b val="true"/>
      <sz val="8"/>
      <name val="Tahoma"/>
      <family val="2"/>
      <charset val="1"/>
    </font>
    <font>
      <i val="true"/>
      <sz val="9"/>
      <name val="Arial"/>
      <family val="2"/>
      <charset val="1"/>
    </font>
    <font>
      <i val="true"/>
      <sz val="10"/>
      <color rgb="FF19191A"/>
      <name val="Arial"/>
      <family val="2"/>
      <charset val="1"/>
    </font>
    <font>
      <sz val="14"/>
      <name val="Tahoma"/>
      <family val="2"/>
      <charset val="1"/>
    </font>
    <font>
      <sz val="8"/>
      <name val="Tahoma"/>
      <family val="2"/>
      <charset val="1"/>
    </font>
    <font>
      <sz val="9"/>
      <name val="Tahoma"/>
      <family val="2"/>
      <charset val="1"/>
    </font>
    <font>
      <i val="true"/>
      <sz val="9"/>
      <name val="Tahoma"/>
      <family val="2"/>
      <charset val="1"/>
    </font>
    <font>
      <b val="true"/>
      <sz val="10"/>
      <name val="Tahoma"/>
      <family val="2"/>
      <charset val="1"/>
    </font>
    <font>
      <sz val="8"/>
      <color rgb="FF19191A"/>
      <name val="Arial"/>
      <family val="2"/>
      <charset val="1"/>
    </font>
    <font>
      <sz val="10"/>
      <color rgb="FF19191A"/>
      <name val="Arial"/>
      <family val="2"/>
      <charset val="1"/>
    </font>
    <font>
      <b val="true"/>
      <i val="true"/>
      <sz val="10"/>
      <color rgb="FF000000"/>
      <name val="Arial"/>
      <family val="2"/>
      <charset val="1"/>
    </font>
  </fonts>
  <fills count="7">
    <fill>
      <patternFill patternType="none"/>
    </fill>
    <fill>
      <patternFill patternType="gray125"/>
    </fill>
    <fill>
      <patternFill patternType="solid">
        <fgColor rgb="FFF2F2F2"/>
        <bgColor rgb="FFFFFFFF"/>
      </patternFill>
    </fill>
    <fill>
      <patternFill patternType="solid">
        <fgColor rgb="FFBFBFBF"/>
        <bgColor rgb="FFD9D9D9"/>
      </patternFill>
    </fill>
    <fill>
      <patternFill patternType="solid">
        <fgColor rgb="FFCDFFFF"/>
        <bgColor rgb="FFCCFFFF"/>
      </patternFill>
    </fill>
    <fill>
      <patternFill patternType="solid">
        <fgColor rgb="FFFFFFA7"/>
        <bgColor rgb="FFF2F2F2"/>
      </patternFill>
    </fill>
    <fill>
      <patternFill patternType="solid">
        <fgColor rgb="FFD9D9D9"/>
        <bgColor rgb="FFD6DCE3"/>
      </patternFill>
    </fill>
  </fills>
  <borders count="85">
    <border diagonalUp="false" diagonalDown="false">
      <left/>
      <right/>
      <top/>
      <bottom/>
      <diagonal/>
    </border>
    <border diagonalUp="false" diagonalDown="false">
      <left style="medium"/>
      <right style="medium"/>
      <top style="medium"/>
      <bottom style="thin"/>
      <diagonal/>
    </border>
    <border diagonalUp="false" diagonalDown="false">
      <left/>
      <right/>
      <top style="medium"/>
      <bottom style="thin"/>
      <diagonal/>
    </border>
    <border diagonalUp="false" diagonalDown="false">
      <left/>
      <right style="medium"/>
      <top style="medium"/>
      <bottom style="thin"/>
      <diagonal/>
    </border>
    <border diagonalUp="false" diagonalDown="false">
      <left style="medium"/>
      <right/>
      <top/>
      <bottom/>
      <diagonal/>
    </border>
    <border diagonalUp="false" diagonalDown="false">
      <left/>
      <right style="medium"/>
      <top/>
      <bottom/>
      <diagonal/>
    </border>
    <border diagonalUp="false" diagonalDown="false">
      <left style="medium"/>
      <right style="medium"/>
      <top/>
      <bottom/>
      <diagonal/>
    </border>
    <border diagonalUp="false" diagonalDown="false">
      <left style="medium"/>
      <right style="medium"/>
      <top/>
      <bottom style="mediu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right style="thin"/>
      <top/>
      <bottom style="thin"/>
      <diagonal/>
    </border>
    <border diagonalUp="false" diagonalDown="false">
      <left/>
      <right/>
      <top/>
      <bottom style="thin"/>
      <diagonal/>
    </border>
    <border diagonalUp="false" diagonalDown="false">
      <left/>
      <right style="thin"/>
      <top style="thin"/>
      <bottom style="thin"/>
      <diagonal/>
    </border>
    <border diagonalUp="false" diagonalDown="false">
      <left style="medium"/>
      <right/>
      <top/>
      <bottom style="mediu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medium"/>
      <right style="medium"/>
      <top style="medium"/>
      <bottom style="medium">
        <color rgb="FF7F7F7F"/>
      </bottom>
      <diagonal/>
    </border>
    <border diagonalUp="false" diagonalDown="false">
      <left style="medium"/>
      <right style="medium"/>
      <top style="medium">
        <color rgb="FF7F7F7F"/>
      </top>
      <bottom/>
      <diagonal/>
    </border>
    <border diagonalUp="false" diagonalDown="false">
      <left style="medium"/>
      <right style="medium"/>
      <top style="medium"/>
      <bottom/>
      <diagonal/>
    </border>
    <border diagonalUp="false" diagonalDown="false">
      <left/>
      <right/>
      <top style="medium"/>
      <bottom style="medium"/>
      <diagonal/>
    </border>
    <border diagonalUp="false" diagonalDown="false">
      <left style="thin"/>
      <right/>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thin"/>
      <right style="thin"/>
      <top/>
      <bottom/>
      <diagonal/>
    </border>
    <border diagonalUp="false" diagonalDown="false">
      <left style="thin"/>
      <right style="medium"/>
      <top/>
      <bottom/>
      <diagonal/>
    </border>
    <border diagonalUp="false" diagonalDown="false">
      <left style="hair"/>
      <right/>
      <top/>
      <bottom/>
      <diagonal/>
    </border>
    <border diagonalUp="false" diagonalDown="false">
      <left style="thin"/>
      <right/>
      <top/>
      <bottom/>
      <diagonal/>
    </border>
    <border diagonalUp="false" diagonalDown="false">
      <left style="thin"/>
      <right style="thin"/>
      <top/>
      <bottom style="medium"/>
      <diagonal/>
    </border>
    <border diagonalUp="false" diagonalDown="false">
      <left/>
      <right/>
      <top/>
      <bottom style="medium"/>
      <diagonal/>
    </border>
    <border diagonalUp="false" diagonalDown="false">
      <left style="thin"/>
      <right style="medium"/>
      <top/>
      <bottom style="medium"/>
      <diagonal/>
    </border>
    <border diagonalUp="false" diagonalDown="false">
      <left style="medium">
        <color rgb="FFD6DCE3"/>
      </left>
      <right style="medium">
        <color rgb="FFD6DCE3"/>
      </right>
      <top style="medium">
        <color rgb="FFD6DCE3"/>
      </top>
      <bottom style="medium">
        <color rgb="FFD6DCE3"/>
      </bottom>
      <diagonal/>
    </border>
    <border diagonalUp="false" diagonalDown="false">
      <left style="medium"/>
      <right style="thin"/>
      <top/>
      <bottom/>
      <diagonal/>
    </border>
    <border diagonalUp="false" diagonalDown="false">
      <left style="thin"/>
      <right style="medium"/>
      <top/>
      <bottom style="hair"/>
      <diagonal/>
    </border>
    <border diagonalUp="false" diagonalDown="false">
      <left style="medium"/>
      <right style="thin"/>
      <top style="hair"/>
      <bottom/>
      <diagonal/>
    </border>
    <border diagonalUp="false" diagonalDown="false">
      <left style="thin"/>
      <right style="thin"/>
      <top style="hair"/>
      <bottom/>
      <diagonal/>
    </border>
    <border diagonalUp="false" diagonalDown="false">
      <left style="medium"/>
      <right style="thin"/>
      <top style="hair"/>
      <bottom style="hair"/>
      <diagonal/>
    </border>
    <border diagonalUp="false" diagonalDown="false">
      <left style="thin"/>
      <right style="medium"/>
      <top style="hair"/>
      <bottom style="hair"/>
      <diagonal/>
    </border>
    <border diagonalUp="false" diagonalDown="false">
      <left style="medium"/>
      <right style="thin"/>
      <top style="hair"/>
      <bottom style="thin"/>
      <diagonal/>
    </border>
    <border diagonalUp="false" diagonalDown="false">
      <left style="thin"/>
      <right style="medium"/>
      <top style="hair"/>
      <bottom style="thin"/>
      <diagonal/>
    </border>
    <border diagonalUp="false" diagonalDown="false">
      <left style="medium"/>
      <right/>
      <top style="thin"/>
      <bottom style="thin"/>
      <diagonal/>
    </border>
    <border diagonalUp="false" diagonalDown="false">
      <left/>
      <right/>
      <top style="thin"/>
      <bottom style="thin"/>
      <diagonal/>
    </border>
    <border diagonalUp="false" diagonalDown="false">
      <left/>
      <right style="medium"/>
      <top style="thin"/>
      <bottom style="thin"/>
      <diagonal/>
    </border>
    <border diagonalUp="false" diagonalDown="false">
      <left style="medium"/>
      <right style="thin"/>
      <top style="hair"/>
      <bottom style="medium"/>
      <diagonal/>
    </border>
    <border diagonalUp="false" diagonalDown="false">
      <left style="thin"/>
      <right style="medium"/>
      <top style="hair"/>
      <bottom style="medium"/>
      <diagonal/>
    </border>
    <border diagonalUp="false" diagonalDown="false">
      <left style="thin"/>
      <right style="thin"/>
      <top style="thin"/>
      <bottom style="double"/>
      <diagonal/>
    </border>
    <border diagonalUp="false" diagonalDown="false">
      <left style="thin"/>
      <right style="thin"/>
      <top/>
      <bottom style="double"/>
      <diagonal/>
    </border>
    <border diagonalUp="false" diagonalDown="false">
      <left style="thin"/>
      <right style="thin"/>
      <top style="double"/>
      <bottom style="double"/>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n"/>
      <right/>
      <top/>
      <bottom style="thin"/>
      <diagonal/>
    </border>
    <border diagonalUp="false" diagonalDown="false">
      <left style="medium"/>
      <right/>
      <top/>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medium"/>
      <top style="thin"/>
      <bottom/>
      <diagonal/>
    </border>
    <border diagonalUp="false" diagonalDown="false">
      <left style="medium"/>
      <right/>
      <top style="thin"/>
      <bottom/>
      <diagonal/>
    </border>
    <border diagonalUp="false" diagonalDown="false">
      <left style="medium"/>
      <right style="thin"/>
      <top/>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top/>
      <bottom style="hair"/>
      <diagonal/>
    </border>
    <border diagonalUp="false" diagonalDown="false">
      <left style="medium"/>
      <right/>
      <top style="hair"/>
      <bottom style="hair"/>
      <diagonal/>
    </border>
    <border diagonalUp="false" diagonalDown="false">
      <left style="hair"/>
      <right style="hair"/>
      <top style="hair"/>
      <bottom style="hair"/>
      <diagonal/>
    </border>
    <border diagonalUp="false" diagonalDown="false">
      <left/>
      <right/>
      <top style="hair"/>
      <bottom style="hair"/>
      <diagonal/>
    </border>
    <border diagonalUp="false" diagonalDown="false">
      <left style="hair"/>
      <right style="medium"/>
      <top style="hair"/>
      <bottom style="hair"/>
      <diagonal/>
    </border>
    <border diagonalUp="false" diagonalDown="false">
      <left style="hair"/>
      <right/>
      <top style="hair"/>
      <bottom/>
      <diagonal/>
    </border>
    <border diagonalUp="false" diagonalDown="false">
      <left style="medium"/>
      <right style="hair"/>
      <top style="hair"/>
      <bottom style="hair"/>
      <diagonal/>
    </border>
    <border diagonalUp="false" diagonalDown="false">
      <left style="hair"/>
      <right/>
      <top style="hair"/>
      <bottom style="hair"/>
      <diagonal/>
    </border>
    <border diagonalUp="false" diagonalDown="false">
      <left/>
      <right style="medium"/>
      <top style="hair"/>
      <bottom style="hair"/>
      <diagonal/>
    </border>
    <border diagonalUp="false" diagonalDown="false">
      <left style="medium"/>
      <right/>
      <top style="hair"/>
      <bottom/>
      <diagonal/>
    </border>
    <border diagonalUp="false" diagonalDown="false">
      <left/>
      <right/>
      <top style="hair"/>
      <bottom/>
      <diagonal/>
    </border>
    <border diagonalUp="false" diagonalDown="false">
      <left style="medium"/>
      <right style="thin"/>
      <top style="medium"/>
      <bottom/>
      <diagonal/>
    </border>
    <border diagonalUp="false" diagonalDown="false">
      <left style="thin"/>
      <right/>
      <top style="hair"/>
      <bottom/>
      <diagonal/>
    </border>
    <border diagonalUp="false" diagonalDown="false">
      <left/>
      <right style="thin"/>
      <top style="hair"/>
      <bottom style="hair"/>
      <diagonal/>
    </border>
    <border diagonalUp="false" diagonalDown="false">
      <left/>
      <right style="medium"/>
      <top style="hair"/>
      <bottom/>
      <diagonal/>
    </border>
    <border diagonalUp="false" diagonalDown="false">
      <left/>
      <right style="thin"/>
      <top style="hair"/>
      <bottom/>
      <diagonal/>
    </border>
    <border diagonalUp="false" diagonalDown="false">
      <left style="thin"/>
      <right style="thin"/>
      <top style="hair"/>
      <bottom style="thin"/>
      <diagonal/>
    </border>
    <border diagonalUp="false" diagonalDown="false">
      <left/>
      <right style="medium"/>
      <top style="thin"/>
      <bottom/>
      <diagonal/>
    </border>
    <border diagonalUp="false" diagonalDown="false">
      <left style="thin"/>
      <right style="thin"/>
      <top style="hair"/>
      <bottom style="medium"/>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6" fontId="4" fillId="0" borderId="0" applyFont="true" applyBorder="false" applyAlignment="true" applyProtection="false">
      <alignment horizontal="general" vertical="bottom" textRotation="0" wrapText="false" indent="0" shrinkToFit="false"/>
    </xf>
    <xf numFmtId="166"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8"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73" fontId="4" fillId="0" borderId="0" applyFont="true" applyBorder="false" applyAlignment="true" applyProtection="false">
      <alignment horizontal="general" vertical="bottom" textRotation="0" wrapText="false" indent="0" shrinkToFit="false"/>
    </xf>
  </cellStyleXfs>
  <cellXfs count="350">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left" vertical="center" textRotation="0" wrapText="true" indent="0" shrinkToFit="false"/>
      <protection locked="true" hidden="false"/>
    </xf>
    <xf numFmtId="164" fontId="6" fillId="0" borderId="3"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4" fontId="6" fillId="0" borderId="6" xfId="0" applyFont="true" applyBorder="true" applyAlignment="true" applyProtection="false">
      <alignment horizontal="center" vertical="bottom" textRotation="0" wrapText="false" indent="0" shrinkToFit="false"/>
      <protection locked="true" hidden="false"/>
    </xf>
    <xf numFmtId="164" fontId="0" fillId="0" borderId="7" xfId="0" applyFont="true" applyBorder="true" applyAlignment="true" applyProtection="false">
      <alignment horizontal="center" vertical="top" textRotation="0" wrapText="false" indent="0" shrinkToFit="false"/>
      <protection locked="true" hidden="false"/>
    </xf>
    <xf numFmtId="164" fontId="10" fillId="0" borderId="8" xfId="0" applyFont="true" applyBorder="true" applyAlignment="true" applyProtection="false">
      <alignment horizontal="general" vertical="top" textRotation="0" wrapText="false" indent="0" shrinkToFit="false"/>
      <protection locked="true" hidden="false"/>
    </xf>
    <xf numFmtId="164" fontId="10" fillId="0" borderId="9" xfId="0" applyFont="true" applyBorder="true" applyAlignment="true" applyProtection="false">
      <alignment horizontal="general" vertical="top" textRotation="0" wrapText="false" indent="0" shrinkToFit="false"/>
      <protection locked="true" hidden="false"/>
    </xf>
    <xf numFmtId="164" fontId="11" fillId="0" borderId="10" xfId="0" applyFont="true" applyBorder="true" applyAlignment="false" applyProtection="false">
      <alignment horizontal="general" vertical="bottom" textRotation="0" wrapText="false" indent="0" shrinkToFit="false"/>
      <protection locked="true" hidden="false"/>
    </xf>
    <xf numFmtId="164" fontId="11" fillId="0" borderId="11" xfId="0" applyFont="true" applyBorder="true" applyAlignment="true" applyProtection="false">
      <alignment horizontal="center" vertical="center" textRotation="0" wrapText="false" indent="0" shrinkToFit="false"/>
      <protection locked="true" hidden="false"/>
    </xf>
    <xf numFmtId="164" fontId="11" fillId="0" borderId="12" xfId="0" applyFont="true" applyBorder="true" applyAlignment="true" applyProtection="false">
      <alignment horizontal="general" vertical="center" textRotation="0" wrapText="true" indent="0" shrinkToFit="false"/>
      <protection locked="true" hidden="false"/>
    </xf>
    <xf numFmtId="169" fontId="11" fillId="0" borderId="13" xfId="27" applyFont="true" applyBorder="true" applyAlignment="true" applyProtection="true">
      <alignment horizontal="general" vertical="bottom" textRotation="0" wrapText="false" indent="0" shrinkToFit="false"/>
      <protection locked="true" hidden="false"/>
    </xf>
    <xf numFmtId="164" fontId="12" fillId="0" borderId="0" xfId="0" applyFont="true" applyBorder="false" applyAlignment="true" applyProtection="false">
      <alignment horizontal="right" vertical="bottom" textRotation="0" wrapText="false" indent="0" shrinkToFit="false"/>
      <protection locked="true" hidden="false"/>
    </xf>
    <xf numFmtId="170" fontId="0" fillId="0" borderId="0" xfId="0" applyFont="false" applyBorder="false" applyAlignment="false" applyProtection="false">
      <alignment horizontal="general" vertical="bottom" textRotation="0" wrapText="false" indent="0" shrinkToFit="false"/>
      <protection locked="true" hidden="false"/>
    </xf>
    <xf numFmtId="164" fontId="11" fillId="0" borderId="14" xfId="0" applyFont="true" applyBorder="true" applyAlignment="true" applyProtection="false">
      <alignment horizontal="center" vertical="center" textRotation="0" wrapText="false" indent="0" shrinkToFit="false"/>
      <protection locked="true" hidden="false"/>
    </xf>
    <xf numFmtId="164" fontId="11" fillId="0" borderId="15" xfId="0" applyFont="true" applyBorder="true" applyAlignment="true" applyProtection="false">
      <alignment horizontal="general" vertical="center" textRotation="0" wrapText="true" indent="0" shrinkToFit="false"/>
      <protection locked="true" hidden="false"/>
    </xf>
    <xf numFmtId="169" fontId="11" fillId="0" borderId="16" xfId="27" applyFont="tru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9" fontId="13" fillId="0" borderId="0" xfId="27" applyFont="true" applyBorder="true" applyAlignment="true" applyProtection="true">
      <alignment horizontal="general" vertical="bottom" textRotation="0" wrapText="false" indent="0" shrinkToFit="false"/>
      <protection locked="true" hidden="false"/>
    </xf>
    <xf numFmtId="170" fontId="0" fillId="0" borderId="0" xfId="0" applyFont="false" applyBorder="true" applyAlignment="false" applyProtection="false">
      <alignment horizontal="general" vertical="bottom" textRotation="0" wrapText="false" indent="0" shrinkToFit="false"/>
      <protection locked="true" hidden="false"/>
    </xf>
    <xf numFmtId="164" fontId="11" fillId="0" borderId="14" xfId="0" applyFont="true" applyBorder="true" applyAlignment="true" applyProtection="false">
      <alignment horizontal="general" vertical="center" textRotation="0" wrapText="false" indent="0" shrinkToFit="false"/>
      <protection locked="true" hidden="false"/>
    </xf>
    <xf numFmtId="164" fontId="11" fillId="0" borderId="15" xfId="0" applyFont="true" applyBorder="true" applyAlignment="true" applyProtection="false">
      <alignment horizontal="general" vertical="center" textRotation="0" wrapText="false" indent="0" shrinkToFit="false"/>
      <protection locked="true" hidden="false"/>
    </xf>
    <xf numFmtId="169" fontId="11" fillId="0" borderId="16" xfId="27" applyFont="true" applyBorder="true" applyAlignment="true" applyProtection="true">
      <alignment horizontal="general"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2" fontId="12" fillId="0" borderId="0" xfId="0" applyFont="true" applyBorder="false" applyAlignment="false" applyProtection="false">
      <alignment horizontal="general" vertical="bottom" textRotation="0" wrapText="false" indent="0" shrinkToFit="false"/>
      <protection locked="true" hidden="false"/>
    </xf>
    <xf numFmtId="164" fontId="11" fillId="0" borderId="11" xfId="0" applyFont="true" applyBorder="true" applyAlignment="true" applyProtection="false">
      <alignment horizontal="general" vertical="top" textRotation="0" wrapText="false" indent="0" shrinkToFit="false"/>
      <protection locked="true" hidden="false"/>
    </xf>
    <xf numFmtId="164" fontId="11" fillId="0" borderId="17" xfId="0" applyFont="true" applyBorder="true" applyAlignment="true" applyProtection="false">
      <alignment horizontal="general" vertical="top" textRotation="0" wrapText="true" indent="0" shrinkToFit="false"/>
      <protection locked="true" hidden="false"/>
    </xf>
    <xf numFmtId="169" fontId="11" fillId="0" borderId="13" xfId="28" applyFont="true" applyBorder="true" applyAlignment="true" applyProtection="true">
      <alignment horizontal="general" vertical="top" textRotation="0" wrapText="false" indent="0" shrinkToFit="false"/>
      <protection locked="true" hidden="false"/>
    </xf>
    <xf numFmtId="171" fontId="0" fillId="0" borderId="0" xfId="0" applyFont="false" applyBorder="false" applyAlignment="true" applyProtection="false">
      <alignment horizontal="general" vertical="center" textRotation="0" wrapText="false" indent="0" shrinkToFit="false"/>
      <protection locked="true" hidden="false"/>
    </xf>
    <xf numFmtId="169" fontId="14" fillId="0" borderId="0" xfId="27" applyFont="true" applyBorder="true" applyAlignment="true" applyProtection="true">
      <alignment horizontal="general" vertical="top" textRotation="0" wrapText="false" indent="0" shrinkToFit="false"/>
      <protection locked="true" hidden="false"/>
    </xf>
    <xf numFmtId="164" fontId="6" fillId="0" borderId="11" xfId="0" applyFont="true" applyBorder="true" applyAlignment="true" applyProtection="false">
      <alignment horizontal="general" vertical="top" textRotation="0" wrapText="false" indent="0" shrinkToFit="false"/>
      <protection locked="true" hidden="false"/>
    </xf>
    <xf numFmtId="164" fontId="6" fillId="0" borderId="17" xfId="0" applyFont="true" applyBorder="true" applyAlignment="true" applyProtection="false">
      <alignment horizontal="general" vertical="top" textRotation="0" wrapText="true" indent="0" shrinkToFit="false"/>
      <protection locked="true" hidden="false"/>
    </xf>
    <xf numFmtId="169" fontId="6" fillId="0" borderId="13" xfId="27" applyFont="true" applyBorder="true" applyAlignment="true" applyProtection="true">
      <alignment horizontal="general" vertical="top" textRotation="0" wrapText="false" indent="0" shrinkToFit="false"/>
      <protection locked="true" hidden="false"/>
    </xf>
    <xf numFmtId="164" fontId="10" fillId="0" borderId="4" xfId="0" applyFont="true" applyBorder="true" applyAlignment="true" applyProtection="false">
      <alignment horizontal="general" vertical="top" textRotation="0" wrapText="false" indent="0" shrinkToFit="false"/>
      <protection locked="true" hidden="false"/>
    </xf>
    <xf numFmtId="164" fontId="10" fillId="0" borderId="18" xfId="0" applyFont="true" applyBorder="true" applyAlignment="true" applyProtection="false">
      <alignment horizontal="general" vertical="top" textRotation="0" wrapText="true" indent="0" shrinkToFit="false"/>
      <protection locked="true" hidden="false"/>
    </xf>
    <xf numFmtId="164" fontId="11" fillId="0" borderId="5" xfId="0" applyFont="true" applyBorder="true" applyAlignment="false" applyProtection="false">
      <alignment horizontal="general" vertical="bottom" textRotation="0" wrapText="false" indent="0" shrinkToFit="false"/>
      <protection locked="true" hidden="false"/>
    </xf>
    <xf numFmtId="164" fontId="11" fillId="0" borderId="11" xfId="0" applyFont="true" applyBorder="true" applyAlignment="true" applyProtection="false">
      <alignment horizontal="general" vertical="center" textRotation="0" wrapText="false" indent="0" shrinkToFit="false"/>
      <protection locked="true" hidden="false"/>
    </xf>
    <xf numFmtId="164" fontId="11" fillId="0" borderId="19" xfId="0" applyFont="true" applyBorder="true" applyAlignment="true" applyProtection="false">
      <alignment horizontal="general" vertical="top" textRotation="0" wrapText="true" indent="0" shrinkToFit="false"/>
      <protection locked="true" hidden="false"/>
    </xf>
    <xf numFmtId="169" fontId="11" fillId="0" borderId="13" xfId="27" applyFont="true" applyBorder="true" applyAlignment="true" applyProtection="true">
      <alignment horizontal="general" vertical="top" textRotation="0" wrapText="false" indent="0" shrinkToFit="false"/>
      <protection locked="true" hidden="false"/>
    </xf>
    <xf numFmtId="169" fontId="11" fillId="0" borderId="0" xfId="27" applyFont="true" applyBorder="true" applyAlignment="true" applyProtection="true">
      <alignment horizontal="general" vertical="top"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4" fontId="11" fillId="0" borderId="12" xfId="0" applyFont="true" applyBorder="true" applyAlignment="true" applyProtection="false">
      <alignment horizontal="general" vertical="top" textRotation="0" wrapText="tru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9" fontId="15" fillId="0" borderId="13" xfId="27" applyFont="true" applyBorder="true" applyAlignment="true" applyProtection="true">
      <alignment horizontal="general" vertical="top" textRotation="0" wrapText="false" indent="0" shrinkToFit="false"/>
      <protection locked="true" hidden="false"/>
    </xf>
    <xf numFmtId="164" fontId="6" fillId="0" borderId="11" xfId="0" applyFont="true" applyBorder="true" applyAlignment="true" applyProtection="false">
      <alignment horizontal="general" vertical="center" textRotation="0" wrapText="false" indent="0" shrinkToFit="false"/>
      <protection locked="true" hidden="false"/>
    </xf>
    <xf numFmtId="164" fontId="6" fillId="0" borderId="12" xfId="0" applyFont="true" applyBorder="true" applyAlignment="true" applyProtection="false">
      <alignment horizontal="general" vertical="center" textRotation="0" wrapText="true" indent="0" shrinkToFit="false"/>
      <protection locked="true" hidden="false"/>
    </xf>
    <xf numFmtId="169" fontId="6" fillId="0" borderId="13" xfId="27" applyFont="true" applyBorder="true" applyAlignment="true" applyProtection="true">
      <alignment horizontal="general" vertical="center" textRotation="0" wrapText="false" indent="0" shrinkToFit="false"/>
      <protection locked="true" hidden="false"/>
    </xf>
    <xf numFmtId="164" fontId="11" fillId="0" borderId="4"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general" vertical="bottom" textRotation="0" wrapText="true" indent="0" shrinkToFit="false"/>
      <protection locked="true" hidden="false"/>
    </xf>
    <xf numFmtId="169" fontId="11" fillId="0" borderId="5" xfId="27" applyFont="true" applyBorder="true" applyAlignment="true" applyProtection="true">
      <alignment horizontal="general" vertical="bottom" textRotation="0" wrapText="false" indent="0" shrinkToFit="false"/>
      <protection locked="true" hidden="false"/>
    </xf>
    <xf numFmtId="164" fontId="11" fillId="0" borderId="20" xfId="0" applyFont="true" applyBorder="true" applyAlignment="false" applyProtection="false">
      <alignment horizontal="general" vertical="bottom" textRotation="0" wrapText="false" indent="0" shrinkToFit="false"/>
      <protection locked="true" hidden="false"/>
    </xf>
    <xf numFmtId="164" fontId="6" fillId="2" borderId="21" xfId="0" applyFont="true" applyBorder="true" applyAlignment="true" applyProtection="false">
      <alignment horizontal="general" vertical="center" textRotation="0" wrapText="true" indent="0" shrinkToFit="false"/>
      <protection locked="true" hidden="false"/>
    </xf>
    <xf numFmtId="169" fontId="6" fillId="2" borderId="22" xfId="27" applyFont="true" applyBorder="tru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74" fontId="4" fillId="0" borderId="0" xfId="0" applyFont="true" applyBorder="false" applyAlignment="false" applyProtection="false">
      <alignment horizontal="general" vertical="bottom" textRotation="0" wrapText="false" indent="0" shrinkToFit="false"/>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64" fontId="16" fillId="0" borderId="23" xfId="0" applyFont="true" applyBorder="true" applyAlignment="true" applyProtection="false">
      <alignment horizontal="center" vertical="bottom" textRotation="0" wrapText="tru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72" fontId="18" fillId="0" borderId="0" xfId="0" applyFont="true" applyBorder="false" applyAlignment="false" applyProtection="false">
      <alignment horizontal="general" vertical="bottom" textRotation="0" wrapText="false" indent="0" shrinkToFit="false"/>
      <protection locked="true" hidden="false"/>
    </xf>
    <xf numFmtId="164" fontId="4" fillId="0" borderId="24" xfId="0" applyFont="true" applyBorder="true" applyAlignment="true" applyProtection="false">
      <alignment horizontal="center" vertical="bottom" textRotation="0" wrapText="false" indent="0" shrinkToFit="false"/>
      <protection locked="true" hidden="false"/>
    </xf>
    <xf numFmtId="164" fontId="19" fillId="0" borderId="6" xfId="0" applyFont="true" applyBorder="true" applyAlignment="true" applyProtection="false">
      <alignment horizontal="center" vertical="bottom" textRotation="0" wrapText="true" indent="0" shrinkToFit="false"/>
      <protection locked="true" hidden="false"/>
    </xf>
    <xf numFmtId="164" fontId="20" fillId="0" borderId="6" xfId="0" applyFont="true" applyBorder="true" applyAlignment="true" applyProtection="false">
      <alignment horizontal="center" vertical="bottom" textRotation="0" wrapText="true" indent="0" shrinkToFit="false"/>
      <protection locked="true" hidden="false"/>
    </xf>
    <xf numFmtId="164" fontId="21" fillId="0" borderId="6" xfId="0" applyFont="true" applyBorder="true" applyAlignment="true" applyProtection="false">
      <alignment horizontal="center" vertical="bottom" textRotation="0" wrapText="true" indent="0" shrinkToFit="false"/>
      <protection locked="true" hidden="false"/>
    </xf>
    <xf numFmtId="164" fontId="4" fillId="0" borderId="7" xfId="0" applyFont="true" applyBorder="true" applyAlignment="true" applyProtection="false">
      <alignment horizontal="center" vertical="bottom" textRotation="0" wrapText="false" indent="0" shrinkToFit="false"/>
      <protection locked="true" hidden="false"/>
    </xf>
    <xf numFmtId="164" fontId="13" fillId="0" borderId="25"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72" fontId="23"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left" vertical="top" textRotation="0" wrapText="true" indent="0" shrinkToFit="false"/>
      <protection locked="true" hidden="false"/>
    </xf>
    <xf numFmtId="164" fontId="12" fillId="0" borderId="7" xfId="0" applyFont="true" applyBorder="true" applyAlignment="true" applyProtection="false">
      <alignment horizontal="center" vertical="center" textRotation="0" wrapText="true" indent="0" shrinkToFit="false"/>
      <protection locked="true" hidden="false"/>
    </xf>
    <xf numFmtId="175" fontId="13" fillId="0" borderId="26" xfId="0" applyFont="true" applyBorder="true" applyAlignment="true" applyProtection="false">
      <alignment horizontal="center" vertical="center" textRotation="0" wrapText="false" indent="0" shrinkToFit="false"/>
      <protection locked="true" hidden="false"/>
    </xf>
    <xf numFmtId="174" fontId="13" fillId="0" borderId="26" xfId="0" applyFont="true" applyBorder="true" applyAlignment="true" applyProtection="false">
      <alignment horizontal="center" vertical="center" textRotation="0" wrapText="false" indent="0" shrinkToFit="false"/>
      <protection locked="true" hidden="false"/>
    </xf>
    <xf numFmtId="176" fontId="13" fillId="0" borderId="25" xfId="0" applyFont="true" applyBorder="true" applyAlignment="true" applyProtection="false">
      <alignment horizontal="center" vertical="center" textRotation="0" wrapText="false" indent="0" shrinkToFit="false"/>
      <protection locked="true" hidden="false"/>
    </xf>
    <xf numFmtId="174" fontId="13" fillId="0" borderId="25" xfId="0" applyFont="true" applyBorder="true" applyAlignment="true" applyProtection="false">
      <alignment horizontal="center" vertical="center" textRotation="0" wrapText="false" indent="0" shrinkToFit="false"/>
      <protection locked="true" hidden="false"/>
    </xf>
    <xf numFmtId="177" fontId="13" fillId="0" borderId="25" xfId="21" applyFont="true" applyBorder="true" applyAlignment="true" applyProtection="true">
      <alignment horizontal="center" vertical="center" textRotation="0" wrapText="true" indent="0" shrinkToFit="false"/>
      <protection locked="true" hidden="false"/>
    </xf>
    <xf numFmtId="165" fontId="13" fillId="0" borderId="10" xfId="21" applyFont="true" applyBorder="true" applyAlignment="true" applyProtection="true">
      <alignment horizontal="center" vertical="center" textRotation="0" wrapText="false" indent="0" shrinkToFit="false"/>
      <protection locked="true" hidden="false"/>
    </xf>
    <xf numFmtId="164" fontId="25" fillId="0" borderId="0" xfId="0" applyFont="true" applyBorder="true" applyAlignment="true" applyProtection="false">
      <alignment horizontal="general" vertical="center" textRotation="0" wrapText="false" indent="0" shrinkToFit="false"/>
      <protection locked="true" hidden="false"/>
    </xf>
    <xf numFmtId="172" fontId="25" fillId="0" borderId="0" xfId="0" applyFont="true" applyBorder="true" applyAlignment="true" applyProtection="false">
      <alignment horizontal="general" vertical="center" textRotation="0" wrapText="false" indent="0" shrinkToFit="false"/>
      <protection locked="true" hidden="false"/>
    </xf>
    <xf numFmtId="164" fontId="13" fillId="0" borderId="6" xfId="0" applyFont="true" applyBorder="true" applyAlignment="true" applyProtection="false">
      <alignment horizontal="center" vertical="center" textRotation="0" wrapText="false" indent="0" shrinkToFit="false"/>
      <protection locked="true" hidden="false"/>
    </xf>
    <xf numFmtId="164" fontId="13" fillId="0" borderId="6" xfId="0" applyFont="true" applyBorder="true" applyAlignment="true" applyProtection="false">
      <alignment horizontal="general" vertical="center" textRotation="0" wrapText="true" indent="0" shrinkToFit="false"/>
      <protection locked="true" hidden="false"/>
    </xf>
    <xf numFmtId="175" fontId="13" fillId="0" borderId="25" xfId="0" applyFont="true" applyBorder="true" applyAlignment="true" applyProtection="false">
      <alignment horizontal="center" vertical="center" textRotation="0" wrapText="false" indent="0" shrinkToFit="false"/>
      <protection locked="true" hidden="false"/>
    </xf>
    <xf numFmtId="176" fontId="13" fillId="0" borderId="6" xfId="0" applyFont="true" applyBorder="true" applyAlignment="true" applyProtection="false">
      <alignment horizontal="right" vertical="center" textRotation="0" wrapText="false" indent="0" shrinkToFit="false"/>
      <protection locked="true" hidden="false"/>
    </xf>
    <xf numFmtId="174" fontId="13" fillId="0" borderId="6" xfId="0" applyFont="true" applyBorder="true" applyAlignment="true" applyProtection="false">
      <alignment horizontal="right" vertical="center" textRotation="0" wrapText="false" indent="0" shrinkToFit="false"/>
      <protection locked="true" hidden="false"/>
    </xf>
    <xf numFmtId="177" fontId="13" fillId="0" borderId="5" xfId="21" applyFont="true" applyBorder="true" applyAlignment="true" applyProtection="true">
      <alignment horizontal="right" vertical="center" textRotation="0" wrapText="false" indent="0" shrinkToFit="false"/>
      <protection locked="true" hidden="false"/>
    </xf>
    <xf numFmtId="165" fontId="13" fillId="0" borderId="5" xfId="21" applyFont="true" applyBorder="true" applyAlignment="true" applyProtection="tru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72" fontId="25" fillId="0" borderId="0" xfId="0" applyFont="true" applyBorder="true" applyAlignment="true" applyProtection="false">
      <alignment horizontal="center" vertical="center" textRotation="0" wrapText="false" indent="0" shrinkToFit="false"/>
      <protection locked="true" hidden="false"/>
    </xf>
    <xf numFmtId="178" fontId="13" fillId="0" borderId="8" xfId="0" applyFont="true" applyBorder="true" applyAlignment="true" applyProtection="false">
      <alignment horizontal="center" vertical="center" textRotation="0" wrapText="false" indent="0" shrinkToFit="false"/>
      <protection locked="true" hidden="false"/>
    </xf>
    <xf numFmtId="164" fontId="13" fillId="0" borderId="27" xfId="0" applyFont="true" applyBorder="true" applyAlignment="true" applyProtection="false">
      <alignment horizontal="general" vertical="center" textRotation="0" wrapText="true" indent="0" shrinkToFit="false"/>
      <protection locked="true" hidden="false"/>
    </xf>
    <xf numFmtId="179" fontId="13" fillId="0" borderId="27" xfId="0" applyFont="true" applyBorder="true" applyAlignment="true" applyProtection="true">
      <alignment horizontal="left" vertical="center" textRotation="0" wrapText="false" indent="0" shrinkToFit="false"/>
      <protection locked="false" hidden="false"/>
    </xf>
    <xf numFmtId="174" fontId="13" fillId="0" borderId="28" xfId="0" applyFont="true" applyBorder="true" applyAlignment="true" applyProtection="true">
      <alignment horizontal="center" vertical="center" textRotation="0" wrapText="false" indent="0" shrinkToFit="false"/>
      <protection locked="false" hidden="false"/>
    </xf>
    <xf numFmtId="164" fontId="13" fillId="0" borderId="9" xfId="0" applyFont="true" applyBorder="true" applyAlignment="true" applyProtection="false">
      <alignment horizontal="general" vertical="center" textRotation="0" wrapText="false" indent="0" shrinkToFit="false"/>
      <protection locked="true" hidden="false"/>
    </xf>
    <xf numFmtId="164" fontId="13" fillId="0" borderId="28" xfId="0" applyFont="true" applyBorder="true" applyAlignment="true" applyProtection="false">
      <alignment horizontal="general" vertical="center" textRotation="0" wrapText="false" indent="0" shrinkToFit="false"/>
      <protection locked="true" hidden="false"/>
    </xf>
    <xf numFmtId="179" fontId="13" fillId="0" borderId="9" xfId="0" applyFont="true" applyBorder="true" applyAlignment="true" applyProtection="true">
      <alignment horizontal="left" vertical="center" textRotation="0" wrapText="false" indent="0" shrinkToFit="false"/>
      <protection locked="false" hidden="false"/>
    </xf>
    <xf numFmtId="174" fontId="13" fillId="0" borderId="28" xfId="0" applyFont="true" applyBorder="true" applyAlignment="true" applyProtection="false">
      <alignment horizontal="general" vertical="center" textRotation="0" wrapText="false" indent="0" shrinkToFit="false"/>
      <protection locked="true" hidden="false"/>
    </xf>
    <xf numFmtId="177" fontId="13" fillId="0" borderId="9" xfId="0" applyFont="true" applyBorder="true" applyAlignment="true" applyProtection="true">
      <alignment horizontal="center" vertical="center" textRotation="0" wrapText="false" indent="0" shrinkToFit="false"/>
      <protection locked="false" hidden="false"/>
    </xf>
    <xf numFmtId="177" fontId="13" fillId="0" borderId="29" xfId="0" applyFont="true" applyBorder="true" applyAlignment="true" applyProtection="true">
      <alignment horizontal="right" vertical="center" textRotation="0" wrapText="false" indent="0" shrinkToFit="false"/>
      <protection locked="false" hidden="false"/>
    </xf>
    <xf numFmtId="177" fontId="26" fillId="0" borderId="0" xfId="0" applyFont="true" applyBorder="true" applyAlignment="true" applyProtection="true">
      <alignment horizontal="right" vertical="center" textRotation="0" wrapText="false" indent="0" shrinkToFit="false"/>
      <protection locked="false" hidden="false"/>
    </xf>
    <xf numFmtId="172" fontId="4"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78" fontId="13" fillId="0" borderId="4" xfId="0" applyFont="true" applyBorder="true" applyAlignment="true" applyProtection="false">
      <alignment horizontal="center" vertical="center" textRotation="0" wrapText="false" indent="0" shrinkToFit="false"/>
      <protection locked="true" hidden="false"/>
    </xf>
    <xf numFmtId="164" fontId="12" fillId="0" borderId="30" xfId="0" applyFont="true" applyBorder="true" applyAlignment="true" applyProtection="true">
      <alignment horizontal="left" vertical="center" textRotation="0" wrapText="true" indent="0" shrinkToFit="false"/>
      <protection locked="false" hidden="false"/>
    </xf>
    <xf numFmtId="164" fontId="13" fillId="0" borderId="0" xfId="0" applyFont="true" applyBorder="true" applyAlignment="true" applyProtection="false">
      <alignment horizontal="general" vertical="center" textRotation="0" wrapText="false" indent="0" shrinkToFit="false"/>
      <protection locked="true" hidden="false"/>
    </xf>
    <xf numFmtId="164" fontId="13" fillId="0" borderId="30" xfId="0" applyFont="true" applyBorder="true" applyAlignment="true" applyProtection="false">
      <alignment horizontal="general" vertical="center" textRotation="0" wrapText="false" indent="0" shrinkToFit="false"/>
      <protection locked="true" hidden="false"/>
    </xf>
    <xf numFmtId="174" fontId="13" fillId="0" borderId="30" xfId="0" applyFont="true" applyBorder="true" applyAlignment="true" applyProtection="false">
      <alignment horizontal="general" vertical="center" textRotation="0" wrapText="false" indent="0" shrinkToFit="false"/>
      <protection locked="true" hidden="false"/>
    </xf>
    <xf numFmtId="164" fontId="13" fillId="0" borderId="31" xfId="0" applyFont="true" applyBorder="tru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right" vertical="center" textRotation="0" wrapText="false" indent="0" shrinkToFit="false"/>
      <protection locked="true" hidden="false"/>
    </xf>
    <xf numFmtId="178" fontId="13" fillId="0" borderId="4" xfId="0" applyFont="true" applyBorder="true" applyAlignment="true" applyProtection="false">
      <alignment horizontal="center" vertical="center" textRotation="0" wrapText="true" indent="0" shrinkToFit="false"/>
      <protection locked="true" hidden="false"/>
    </xf>
    <xf numFmtId="164" fontId="27" fillId="0" borderId="30" xfId="0" applyFont="true" applyBorder="true" applyAlignment="true" applyProtection="false">
      <alignment horizontal="left" vertical="center" textRotation="0" wrapText="true" indent="0" shrinkToFit="false"/>
      <protection locked="true" hidden="false"/>
    </xf>
    <xf numFmtId="164" fontId="28" fillId="0" borderId="0" xfId="0" applyFont="true" applyBorder="true" applyAlignment="true" applyProtection="false">
      <alignment horizontal="general" vertical="center" textRotation="0" wrapText="false" indent="0" shrinkToFit="false"/>
      <protection locked="true" hidden="false"/>
    </xf>
    <xf numFmtId="164" fontId="28" fillId="0" borderId="30" xfId="0" applyFont="true" applyBorder="true" applyAlignment="true" applyProtection="false">
      <alignment horizontal="general" vertical="center" textRotation="0" wrapText="false" indent="0" shrinkToFit="false"/>
      <protection locked="true" hidden="false"/>
    </xf>
    <xf numFmtId="179" fontId="13" fillId="0" borderId="0" xfId="0" applyFont="true" applyBorder="true" applyAlignment="true" applyProtection="true">
      <alignment horizontal="center" vertical="center" textRotation="0" wrapText="false" indent="0" shrinkToFit="false"/>
      <protection locked="false" hidden="false"/>
    </xf>
    <xf numFmtId="174" fontId="28" fillId="0" borderId="30" xfId="0" applyFont="true" applyBorder="true" applyAlignment="true" applyProtection="false">
      <alignment horizontal="general" vertical="center" textRotation="0" wrapText="false" indent="0" shrinkToFit="false"/>
      <protection locked="true" hidden="false"/>
    </xf>
    <xf numFmtId="177" fontId="13" fillId="0" borderId="0" xfId="0" applyFont="true" applyBorder="true" applyAlignment="true" applyProtection="true">
      <alignment horizontal="center" vertical="center" textRotation="0" wrapText="false" indent="0" shrinkToFit="false"/>
      <protection locked="false" hidden="false"/>
    </xf>
    <xf numFmtId="164" fontId="28" fillId="0" borderId="31" xfId="0" applyFont="true" applyBorder="true" applyAlignment="true" applyProtection="false">
      <alignment horizontal="general" vertical="center" textRotation="0" wrapText="false" indent="0" shrinkToFit="false"/>
      <protection locked="true" hidden="false"/>
    </xf>
    <xf numFmtId="180" fontId="29" fillId="0" borderId="0" xfId="0" applyFont="true" applyBorder="true" applyAlignment="true" applyProtection="false">
      <alignment horizontal="general" vertical="center" textRotation="0" wrapText="false" indent="0" shrinkToFit="false"/>
      <protection locked="true" hidden="false"/>
    </xf>
    <xf numFmtId="172" fontId="4" fillId="0" borderId="0" xfId="0" applyFont="true" applyBorder="true" applyAlignment="true" applyProtection="false">
      <alignment horizontal="general" vertical="center" textRotation="0" wrapText="false" indent="0" shrinkToFit="false"/>
      <protection locked="true" hidden="false"/>
    </xf>
    <xf numFmtId="164" fontId="13" fillId="0" borderId="12" xfId="0" applyFont="true" applyBorder="true" applyAlignment="true" applyProtection="false">
      <alignment horizontal="general" vertical="bottom" textRotation="0" wrapText="true" indent="0" shrinkToFit="false"/>
      <protection locked="true" hidden="false"/>
    </xf>
    <xf numFmtId="164" fontId="13" fillId="0" borderId="12" xfId="0" applyFont="true" applyBorder="true" applyAlignment="true" applyProtection="false">
      <alignment horizontal="general" vertical="center" textRotation="0" wrapText="true" indent="0" shrinkToFit="false"/>
      <protection locked="true" hidden="false"/>
    </xf>
    <xf numFmtId="164" fontId="13" fillId="0" borderId="12" xfId="0" applyFont="true" applyBorder="true" applyAlignment="true" applyProtection="false">
      <alignment horizontal="center" vertical="bottom" textRotation="0" wrapText="true" indent="0" shrinkToFit="false"/>
      <protection locked="true" hidden="false"/>
    </xf>
    <xf numFmtId="164" fontId="13" fillId="0" borderId="12" xfId="0" applyFont="true" applyBorder="true" applyAlignment="true" applyProtection="false">
      <alignment horizontal="right" vertical="bottom" textRotation="0" wrapText="true" indent="0" shrinkToFit="false"/>
      <protection locked="true" hidden="false"/>
    </xf>
    <xf numFmtId="179" fontId="13" fillId="0" borderId="0" xfId="0" applyFont="true" applyBorder="true" applyAlignment="true" applyProtection="true">
      <alignment horizontal="center" vertical="bottom" textRotation="0" wrapText="true" indent="0" shrinkToFit="false"/>
      <protection locked="false" hidden="false"/>
    </xf>
    <xf numFmtId="174" fontId="13" fillId="0" borderId="30" xfId="0" applyFont="true" applyBorder="true" applyAlignment="true" applyProtection="false">
      <alignment horizontal="center" vertical="bottom" textRotation="0" wrapText="false" indent="0" shrinkToFit="false"/>
      <protection locked="true" hidden="false"/>
    </xf>
    <xf numFmtId="177" fontId="13" fillId="0" borderId="0" xfId="0" applyFont="true" applyBorder="true" applyAlignment="true" applyProtection="true">
      <alignment horizontal="center" vertical="bottom" textRotation="0" wrapText="false" indent="0" shrinkToFit="false"/>
      <protection locked="false" hidden="false"/>
    </xf>
    <xf numFmtId="177" fontId="13" fillId="0" borderId="31" xfId="0" applyFont="true" applyBorder="true" applyAlignment="true" applyProtection="false">
      <alignment horizontal="general" vertical="bottom" textRotation="0" wrapText="false" indent="0" shrinkToFit="false"/>
      <protection locked="true" hidden="false"/>
    </xf>
    <xf numFmtId="180" fontId="4" fillId="0" borderId="0" xfId="0" applyFont="true" applyBorder="true" applyAlignment="true" applyProtection="false">
      <alignment horizontal="general" vertical="center" textRotation="0" wrapText="false" indent="0" shrinkToFit="false"/>
      <protection locked="true" hidden="false"/>
    </xf>
    <xf numFmtId="172" fontId="13" fillId="0" borderId="0" xfId="0" applyFont="true" applyBorder="true" applyAlignment="true" applyProtection="false">
      <alignment horizontal="center" vertical="center" textRotation="0" wrapText="false" indent="0" shrinkToFit="false"/>
      <protection locked="true" hidden="false"/>
    </xf>
    <xf numFmtId="164" fontId="13" fillId="0" borderId="30" xfId="0" applyFont="true" applyBorder="true" applyAlignment="true" applyProtection="false">
      <alignment horizontal="left" vertical="top" textRotation="0" wrapText="true" indent="0" shrinkToFit="false"/>
      <protection locked="true" hidden="false"/>
    </xf>
    <xf numFmtId="179" fontId="13" fillId="0" borderId="0" xfId="0" applyFont="true" applyBorder="true" applyAlignment="true" applyProtection="true">
      <alignment horizontal="center" vertical="bottom" textRotation="0" wrapText="false" indent="0" shrinkToFit="false"/>
      <protection locked="false" hidden="false"/>
    </xf>
    <xf numFmtId="180" fontId="30" fillId="0" borderId="32" xfId="0" applyFont="true" applyBorder="true" applyAlignment="true" applyProtection="false">
      <alignment horizontal="general" vertical="bottom" textRotation="0" wrapText="false" indent="0" shrinkToFit="false"/>
      <protection locked="true" hidden="false"/>
    </xf>
    <xf numFmtId="174" fontId="13" fillId="0" borderId="30" xfId="0" applyFont="true" applyBorder="true" applyAlignment="true" applyProtection="false">
      <alignment horizontal="center" vertical="center" textRotation="0" wrapText="false" indent="0" shrinkToFit="false"/>
      <protection locked="true" hidden="false"/>
    </xf>
    <xf numFmtId="177" fontId="13" fillId="0" borderId="31" xfId="0" applyFont="true" applyBorder="true" applyAlignment="true" applyProtection="false">
      <alignment horizontal="general" vertical="center" textRotation="0" wrapText="false" indent="0" shrinkToFit="false"/>
      <protection locked="true" hidden="false"/>
    </xf>
    <xf numFmtId="181" fontId="4" fillId="0" borderId="0" xfId="0" applyFont="true" applyBorder="true" applyAlignment="true" applyProtection="false">
      <alignment horizontal="general" vertical="center" textRotation="0" wrapText="false" indent="0" shrinkToFit="false"/>
      <protection locked="true" hidden="false"/>
    </xf>
    <xf numFmtId="178" fontId="13" fillId="0" borderId="4" xfId="0" applyFont="true" applyBorder="true" applyAlignment="true" applyProtection="false">
      <alignment horizontal="left" vertical="center" textRotation="0" wrapText="true" indent="0" shrinkToFit="false"/>
      <protection locked="true" hidden="false"/>
    </xf>
    <xf numFmtId="174" fontId="13" fillId="0" borderId="30" xfId="0" applyFont="true" applyBorder="true" applyAlignment="true" applyProtection="false">
      <alignment horizontal="right" vertical="center" textRotation="0" wrapText="false" indent="0" shrinkToFit="false"/>
      <protection locked="true" hidden="false"/>
    </xf>
    <xf numFmtId="164" fontId="31" fillId="0" borderId="30" xfId="0" applyFont="true" applyBorder="true" applyAlignment="true" applyProtection="false">
      <alignment horizontal="left" vertical="top" textRotation="0" wrapText="true" indent="0" shrinkToFit="false"/>
      <protection locked="true" hidden="false"/>
    </xf>
    <xf numFmtId="172" fontId="4" fillId="0" borderId="0" xfId="0" applyFont="true" applyBorder="false" applyAlignment="true" applyProtection="false">
      <alignment horizontal="left" vertical="center" textRotation="0" wrapText="false" indent="0" shrinkToFit="false"/>
      <protection locked="true" hidden="false"/>
    </xf>
    <xf numFmtId="164" fontId="32" fillId="0" borderId="0" xfId="0" applyFont="true" applyBorder="true" applyAlignment="true" applyProtection="false">
      <alignment horizontal="general" vertical="center" textRotation="0" wrapText="false" indent="0" shrinkToFit="false"/>
      <protection locked="true" hidden="false"/>
    </xf>
    <xf numFmtId="174" fontId="32" fillId="0" borderId="30" xfId="0" applyFont="true" applyBorder="true" applyAlignment="true" applyProtection="false">
      <alignment horizontal="general" vertical="center" textRotation="0" wrapText="false" indent="0" shrinkToFit="false"/>
      <protection locked="true" hidden="false"/>
    </xf>
    <xf numFmtId="164" fontId="32" fillId="0" borderId="30" xfId="0" applyFont="true" applyBorder="true" applyAlignment="true" applyProtection="false">
      <alignment horizontal="general" vertical="center" textRotation="0" wrapText="false" indent="0" shrinkToFit="false"/>
      <protection locked="true" hidden="false"/>
    </xf>
    <xf numFmtId="179" fontId="13" fillId="0" borderId="0" xfId="0" applyFont="true" applyBorder="true" applyAlignment="true" applyProtection="true">
      <alignment horizontal="center" vertical="center" textRotation="0" wrapText="true" indent="0" shrinkToFit="false"/>
      <protection locked="false" hidden="false"/>
    </xf>
    <xf numFmtId="164" fontId="33" fillId="0" borderId="30" xfId="0" applyFont="true" applyBorder="true" applyAlignment="true" applyProtection="false">
      <alignment horizontal="general"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3" fillId="0" borderId="33" xfId="0" applyFont="true" applyBorder="true" applyAlignment="true" applyProtection="false">
      <alignment horizontal="general" vertical="center" textRotation="0" wrapText="false" indent="0" shrinkToFit="false"/>
      <protection locked="true" hidden="false"/>
    </xf>
    <xf numFmtId="174" fontId="13" fillId="0" borderId="33" xfId="0" applyFont="true" applyBorder="true" applyAlignment="true" applyProtection="false">
      <alignment horizontal="general" vertical="center" textRotation="0" wrapText="false" indent="0" shrinkToFit="false"/>
      <protection locked="true" hidden="false"/>
    </xf>
    <xf numFmtId="182" fontId="13" fillId="0" borderId="33" xfId="0" applyFont="true" applyBorder="true" applyAlignment="true" applyProtection="false">
      <alignment horizontal="center" vertical="center" textRotation="0" wrapText="false" indent="0" shrinkToFit="false"/>
      <protection locked="true" hidden="false"/>
    </xf>
    <xf numFmtId="182" fontId="13" fillId="0" borderId="33" xfId="0" applyFont="true" applyBorder="true" applyAlignment="true" applyProtection="false">
      <alignment horizontal="general" vertical="center" textRotation="0" wrapText="false" indent="0" shrinkToFit="false"/>
      <protection locked="true" hidden="false"/>
    </xf>
    <xf numFmtId="181" fontId="4" fillId="0" borderId="4" xfId="0" applyFont="true" applyBorder="true" applyAlignment="true" applyProtection="false">
      <alignment horizontal="general" vertical="center" textRotation="0" wrapText="false" indent="0" shrinkToFit="false"/>
      <protection locked="true" hidden="false"/>
    </xf>
    <xf numFmtId="164" fontId="34" fillId="0" borderId="30" xfId="0" applyFont="true" applyBorder="true" applyAlignment="true" applyProtection="false">
      <alignment horizontal="left" vertical="center" textRotation="0" wrapText="true" indent="0" shrinkToFit="false"/>
      <protection locked="true" hidden="false"/>
    </xf>
    <xf numFmtId="177" fontId="12" fillId="0" borderId="0" xfId="0" applyFont="true" applyBorder="true" applyAlignment="true" applyProtection="true">
      <alignment horizontal="center" vertical="center" textRotation="0" wrapText="false" indent="0" shrinkToFit="false"/>
      <protection locked="false" hidden="false"/>
    </xf>
    <xf numFmtId="177" fontId="12" fillId="0" borderId="31" xfId="0" applyFont="true" applyBorder="true" applyAlignment="true" applyProtection="false">
      <alignment horizontal="general" vertical="center" textRotation="0" wrapText="false" indent="0" shrinkToFit="false"/>
      <protection locked="true" hidden="false"/>
    </xf>
    <xf numFmtId="164" fontId="13" fillId="0" borderId="30" xfId="0" applyFont="true" applyBorder="true" applyAlignment="true" applyProtection="true">
      <alignment horizontal="left" vertical="center" textRotation="0" wrapText="true" indent="0" shrinkToFit="false"/>
      <protection locked="false" hidden="false"/>
    </xf>
    <xf numFmtId="172" fontId="0" fillId="0" borderId="0" xfId="0" applyFont="false" applyBorder="false" applyAlignment="true" applyProtection="false">
      <alignment horizontal="general" vertical="center" textRotation="0" wrapText="false" indent="0" shrinkToFit="false"/>
      <protection locked="true" hidden="false"/>
    </xf>
    <xf numFmtId="164" fontId="13" fillId="0" borderId="30" xfId="0" applyFont="true" applyBorder="true" applyAlignment="true" applyProtection="false">
      <alignment horizontal="general" vertical="center" textRotation="0" wrapText="true" indent="0" shrinkToFit="false"/>
      <protection locked="true" hidden="false"/>
    </xf>
    <xf numFmtId="179" fontId="13" fillId="0" borderId="0" xfId="0" applyFont="true" applyBorder="true" applyAlignment="true" applyProtection="true">
      <alignment horizontal="left" vertical="center" textRotation="0" wrapText="false" indent="0" shrinkToFit="false"/>
      <protection locked="false" hidden="false"/>
    </xf>
    <xf numFmtId="174" fontId="13" fillId="0" borderId="30" xfId="0" applyFont="true" applyBorder="true" applyAlignment="true" applyProtection="true">
      <alignment horizontal="center" vertical="center" textRotation="0" wrapText="false" indent="0" shrinkToFit="false"/>
      <protection locked="false" hidden="false"/>
    </xf>
    <xf numFmtId="177" fontId="13" fillId="0" borderId="31" xfId="0" applyFont="true" applyBorder="true" applyAlignment="true" applyProtection="true">
      <alignment horizontal="right" vertical="center" textRotation="0" wrapText="false" indent="0" shrinkToFit="false"/>
      <protection locked="false" hidden="false"/>
    </xf>
    <xf numFmtId="178" fontId="13" fillId="0" borderId="20" xfId="0" applyFont="true" applyBorder="true" applyAlignment="true" applyProtection="false">
      <alignment horizontal="center" vertical="center" textRotation="0" wrapText="false" indent="0" shrinkToFit="false"/>
      <protection locked="true" hidden="false"/>
    </xf>
    <xf numFmtId="164" fontId="13" fillId="0" borderId="34" xfId="0" applyFont="true" applyBorder="true" applyAlignment="true" applyProtection="false">
      <alignment horizontal="general" vertical="center" textRotation="0" wrapText="true" indent="0" shrinkToFit="false"/>
      <protection locked="true" hidden="false"/>
    </xf>
    <xf numFmtId="179" fontId="13" fillId="0" borderId="35" xfId="0" applyFont="true" applyBorder="true" applyAlignment="true" applyProtection="true">
      <alignment horizontal="left" vertical="center" textRotation="0" wrapText="false" indent="0" shrinkToFit="false"/>
      <protection locked="false" hidden="false"/>
    </xf>
    <xf numFmtId="174" fontId="13" fillId="0" borderId="34" xfId="0" applyFont="true" applyBorder="true" applyAlignment="true" applyProtection="true">
      <alignment horizontal="center" vertical="center" textRotation="0" wrapText="false" indent="0" shrinkToFit="false"/>
      <protection locked="false" hidden="false"/>
    </xf>
    <xf numFmtId="164" fontId="13" fillId="0" borderId="35" xfId="0" applyFont="true" applyBorder="true" applyAlignment="true" applyProtection="false">
      <alignment horizontal="general" vertical="center" textRotation="0" wrapText="false" indent="0" shrinkToFit="false"/>
      <protection locked="true" hidden="false"/>
    </xf>
    <xf numFmtId="164" fontId="13" fillId="0" borderId="34" xfId="0" applyFont="true" applyBorder="true" applyAlignment="true" applyProtection="false">
      <alignment horizontal="general" vertical="center" textRotation="0" wrapText="false" indent="0" shrinkToFit="false"/>
      <protection locked="true" hidden="false"/>
    </xf>
    <xf numFmtId="174" fontId="13" fillId="0" borderId="34" xfId="0" applyFont="true" applyBorder="true" applyAlignment="true" applyProtection="false">
      <alignment horizontal="general" vertical="center" textRotation="0" wrapText="false" indent="0" shrinkToFit="false"/>
      <protection locked="true" hidden="false"/>
    </xf>
    <xf numFmtId="177" fontId="13" fillId="0" borderId="35" xfId="0" applyFont="true" applyBorder="true" applyAlignment="true" applyProtection="true">
      <alignment horizontal="center" vertical="center" textRotation="0" wrapText="false" indent="0" shrinkToFit="false"/>
      <protection locked="false" hidden="false"/>
    </xf>
    <xf numFmtId="177" fontId="12" fillId="0" borderId="36" xfId="0" applyFont="true" applyBorder="true" applyAlignment="true" applyProtection="true">
      <alignment horizontal="right" vertical="center" textRotation="0" wrapText="false" indent="0" shrinkToFit="false"/>
      <protection locked="false" hidden="false"/>
    </xf>
    <xf numFmtId="177" fontId="5" fillId="0" borderId="0" xfId="0" applyFont="true" applyBorder="true" applyAlignment="true" applyProtection="true">
      <alignment horizontal="right" vertical="center" textRotation="0" wrapText="false" indent="0" shrinkToFit="false"/>
      <protection locked="false" hidden="false"/>
    </xf>
    <xf numFmtId="177" fontId="35" fillId="0" borderId="0" xfId="0" applyFont="true" applyBorder="true" applyAlignment="true" applyProtection="true">
      <alignment horizontal="right" vertical="center" textRotation="0" wrapText="false" indent="0" shrinkToFit="false"/>
      <protection locked="false" hidden="false"/>
    </xf>
    <xf numFmtId="164" fontId="13" fillId="0" borderId="0" xfId="0" applyFont="true" applyBorder="false" applyAlignment="true" applyProtection="false">
      <alignment horizontal="center"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74" fontId="13" fillId="0" borderId="0" xfId="0" applyFont="true" applyBorder="false" applyAlignment="false" applyProtection="false">
      <alignment horizontal="general" vertical="bottom" textRotation="0" wrapText="false" indent="0" shrinkToFit="false"/>
      <protection locked="true" hidden="false"/>
    </xf>
    <xf numFmtId="164" fontId="13" fillId="0" borderId="9"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13" fillId="0" borderId="0" xfId="0" applyFont="true" applyBorder="true" applyAlignment="false" applyProtection="false">
      <alignment horizontal="general" vertical="bottom" textRotation="0" wrapText="false" indent="0" shrinkToFit="false"/>
      <protection locked="true" hidden="false"/>
    </xf>
    <xf numFmtId="177" fontId="13" fillId="0" borderId="0" xfId="0" applyFont="true" applyBorder="true" applyAlignment="true" applyProtection="true">
      <alignment horizontal="right" vertical="center" textRotation="0" wrapText="false" indent="0" shrinkToFit="false"/>
      <protection locked="false" hidden="false"/>
    </xf>
    <xf numFmtId="177" fontId="12" fillId="0" borderId="0" xfId="0" applyFont="true" applyBorder="true" applyAlignment="true" applyProtection="false">
      <alignment horizontal="general" vertical="bottom" textRotation="0" wrapText="false" indent="0" shrinkToFit="false"/>
      <protection locked="true" hidden="false"/>
    </xf>
    <xf numFmtId="164" fontId="36" fillId="0" borderId="25" xfId="0" applyFont="true" applyBorder="true" applyAlignment="true" applyProtection="false">
      <alignment horizontal="center" vertical="center" textRotation="0" wrapText="true" indent="0" shrinkToFit="false"/>
      <protection locked="true" hidden="false"/>
    </xf>
    <xf numFmtId="164" fontId="24" fillId="0" borderId="37" xfId="0" applyFont="true" applyBorder="true" applyAlignment="true" applyProtection="false">
      <alignment horizontal="left" vertical="top" textRotation="0" wrapText="true" indent="0" shrinkToFit="false"/>
      <protection locked="true" hidden="false"/>
    </xf>
    <xf numFmtId="164" fontId="37" fillId="0" borderId="7"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72" fontId="23" fillId="0" borderId="0" xfId="0" applyFont="true" applyBorder="false" applyAlignment="true" applyProtection="false">
      <alignment horizontal="general" vertical="center" textRotation="0" wrapText="false" indent="0" shrinkToFit="false"/>
      <protection locked="true" hidden="false"/>
    </xf>
    <xf numFmtId="164" fontId="38" fillId="0" borderId="25" xfId="0" applyFont="true" applyBorder="true" applyAlignment="true" applyProtection="false">
      <alignment horizontal="center" vertical="center" textRotation="0" wrapText="true" indent="0" shrinkToFit="false"/>
      <protection locked="true" hidden="false"/>
    </xf>
    <xf numFmtId="164" fontId="25" fillId="0" borderId="25" xfId="0" applyFont="true" applyBorder="true" applyAlignment="true" applyProtection="false">
      <alignment horizontal="center" vertical="center" textRotation="0" wrapText="true" indent="0" shrinkToFit="false"/>
      <protection locked="true" hidden="false"/>
    </xf>
    <xf numFmtId="176" fontId="25" fillId="0" borderId="25" xfId="0" applyFont="true" applyBorder="true" applyAlignment="true" applyProtection="false">
      <alignment horizontal="center" vertical="center" textRotation="0" wrapText="false" indent="0" shrinkToFit="false"/>
      <protection locked="true" hidden="false"/>
    </xf>
    <xf numFmtId="177" fontId="25" fillId="0" borderId="25" xfId="21" applyFont="true" applyBorder="true" applyAlignment="true" applyProtection="true">
      <alignment horizontal="center" vertical="center" textRotation="0" wrapText="true" indent="0" shrinkToFit="false"/>
      <protection locked="true" hidden="false"/>
    </xf>
    <xf numFmtId="165" fontId="25" fillId="0" borderId="10" xfId="21" applyFont="true" applyBorder="true" applyAlignment="true" applyProtection="true">
      <alignment horizontal="center" vertical="center" textRotation="0" wrapText="false" indent="0" shrinkToFit="false"/>
      <protection locked="true" hidden="false"/>
    </xf>
    <xf numFmtId="164" fontId="38" fillId="0" borderId="6" xfId="0" applyFont="true" applyBorder="true" applyAlignment="true" applyProtection="false">
      <alignment horizontal="center" vertical="center" textRotation="0" wrapText="false" indent="0" shrinkToFit="false"/>
      <protection locked="true" hidden="false"/>
    </xf>
    <xf numFmtId="164" fontId="25" fillId="0" borderId="6" xfId="0" applyFont="true" applyBorder="true" applyAlignment="true" applyProtection="false">
      <alignment horizontal="general" vertical="center" textRotation="0" wrapText="true" indent="0" shrinkToFit="false"/>
      <protection locked="true" hidden="false"/>
    </xf>
    <xf numFmtId="176" fontId="25" fillId="0" borderId="6" xfId="0" applyFont="true" applyBorder="true" applyAlignment="true" applyProtection="false">
      <alignment horizontal="right" vertical="center" textRotation="0" wrapText="false" indent="0" shrinkToFit="false"/>
      <protection locked="true" hidden="false"/>
    </xf>
    <xf numFmtId="177" fontId="25" fillId="0" borderId="5" xfId="21" applyFont="true" applyBorder="true" applyAlignment="true" applyProtection="true">
      <alignment horizontal="right" vertical="center" textRotation="0" wrapText="false" indent="0" shrinkToFit="false"/>
      <protection locked="true" hidden="false"/>
    </xf>
    <xf numFmtId="165" fontId="25" fillId="0" borderId="5" xfId="21" applyFont="true" applyBorder="true" applyAlignment="true" applyProtection="true">
      <alignment horizontal="center" vertical="center" textRotation="0" wrapText="false" indent="0" shrinkToFit="false"/>
      <protection locked="true" hidden="false"/>
    </xf>
    <xf numFmtId="178" fontId="4" fillId="0" borderId="8" xfId="0" applyFont="true" applyBorder="true" applyAlignment="true" applyProtection="false">
      <alignment horizontal="center" vertical="center" textRotation="0" wrapText="false" indent="0" shrinkToFit="false"/>
      <protection locked="true" hidden="false"/>
    </xf>
    <xf numFmtId="164" fontId="4" fillId="0" borderId="27" xfId="0" applyFont="true" applyBorder="true" applyAlignment="true" applyProtection="false">
      <alignment horizontal="general" vertical="center" textRotation="0" wrapText="true" indent="0" shrinkToFit="false"/>
      <protection locked="true" hidden="false"/>
    </xf>
    <xf numFmtId="179" fontId="13" fillId="0" borderId="28" xfId="0" applyFont="true" applyBorder="true" applyAlignment="true" applyProtection="true">
      <alignment horizontal="center" vertical="center" textRotation="0" wrapText="false" indent="0" shrinkToFit="false"/>
      <protection locked="false" hidden="false"/>
    </xf>
    <xf numFmtId="164" fontId="4" fillId="0" borderId="28" xfId="0" applyFont="true" applyBorder="true" applyAlignment="true" applyProtection="false">
      <alignment horizontal="center" vertical="center" textRotation="0" wrapText="false" indent="0" shrinkToFit="false"/>
      <protection locked="true" hidden="false"/>
    </xf>
    <xf numFmtId="177" fontId="4" fillId="0" borderId="29" xfId="0" applyFont="true" applyBorder="true" applyAlignment="true" applyProtection="true">
      <alignment horizontal="center" vertical="center" textRotation="0" wrapText="false" indent="0" shrinkToFit="false"/>
      <protection locked="false" hidden="false"/>
    </xf>
    <xf numFmtId="178" fontId="5" fillId="0" borderId="38" xfId="0" applyFont="true" applyBorder="true" applyAlignment="true" applyProtection="false">
      <alignment horizontal="general" vertical="center" textRotation="0" wrapText="true" indent="0" shrinkToFit="false"/>
      <protection locked="true" hidden="false"/>
    </xf>
    <xf numFmtId="164" fontId="39" fillId="0" borderId="30" xfId="0" applyFont="true" applyBorder="true" applyAlignment="true" applyProtection="false">
      <alignment horizontal="left" vertical="center" textRotation="0" wrapText="true" indent="0" shrinkToFit="false"/>
      <protection locked="true" hidden="false"/>
    </xf>
    <xf numFmtId="179" fontId="13" fillId="0" borderId="30" xfId="0" applyFont="true" applyBorder="true" applyAlignment="true" applyProtection="true">
      <alignment horizontal="center" vertical="center" textRotation="0" wrapText="false" indent="0" shrinkToFit="false"/>
      <protection locked="false" hidden="false"/>
    </xf>
    <xf numFmtId="164" fontId="40" fillId="0" borderId="30" xfId="0" applyFont="true" applyBorder="true" applyAlignment="true" applyProtection="false">
      <alignment horizontal="center" vertical="center" textRotation="0" wrapText="false" indent="0" shrinkToFit="false"/>
      <protection locked="true" hidden="false"/>
    </xf>
    <xf numFmtId="177" fontId="4" fillId="0" borderId="0" xfId="0" applyFont="true" applyBorder="true" applyAlignment="true" applyProtection="true">
      <alignment horizontal="center" vertical="center" textRotation="0" wrapText="false" indent="0" shrinkToFit="false"/>
      <protection locked="false" hidden="false"/>
    </xf>
    <xf numFmtId="164" fontId="40" fillId="0" borderId="39" xfId="0" applyFont="true" applyBorder="true" applyAlignment="true" applyProtection="false">
      <alignment horizontal="center" vertical="center" textRotation="0" wrapText="false" indent="0" shrinkToFit="false"/>
      <protection locked="true" hidden="false"/>
    </xf>
    <xf numFmtId="178" fontId="4" fillId="0" borderId="40" xfId="0" applyFont="true" applyBorder="true" applyAlignment="true" applyProtection="false">
      <alignment horizontal="general" vertical="center" textRotation="0" wrapText="false" indent="0" shrinkToFit="false"/>
      <protection locked="true" hidden="false"/>
    </xf>
    <xf numFmtId="164" fontId="4" fillId="0" borderId="41" xfId="0" applyFont="true" applyBorder="true" applyAlignment="true" applyProtection="false">
      <alignment horizontal="left" vertical="top" textRotation="0" wrapText="true" indent="0" shrinkToFit="false"/>
      <protection locked="true" hidden="false"/>
    </xf>
    <xf numFmtId="179" fontId="13" fillId="0" borderId="41" xfId="0" applyFont="true" applyBorder="true" applyAlignment="true" applyProtection="true">
      <alignment horizontal="center" vertical="center" textRotation="0" wrapText="false" indent="0" shrinkToFit="false"/>
      <protection locked="false" hidden="false"/>
    </xf>
    <xf numFmtId="183" fontId="4" fillId="0" borderId="41" xfId="0" applyFont="true" applyBorder="true" applyAlignment="true" applyProtection="false">
      <alignment horizontal="center" vertical="center" textRotation="0" wrapText="false" indent="0" shrinkToFit="false"/>
      <protection locked="true" hidden="false"/>
    </xf>
    <xf numFmtId="177" fontId="4" fillId="0" borderId="41" xfId="0" applyFont="true" applyBorder="true" applyAlignment="true" applyProtection="true">
      <alignment horizontal="center" vertical="center" textRotation="0" wrapText="false" indent="0" shrinkToFit="false"/>
      <protection locked="false" hidden="false"/>
    </xf>
    <xf numFmtId="177" fontId="4" fillId="0" borderId="31" xfId="0" applyFont="true" applyBorder="true" applyAlignment="true" applyProtection="false">
      <alignment horizontal="right" vertical="center" textRotation="0" wrapText="false" indent="0" shrinkToFit="false"/>
      <protection locked="true" hidden="false"/>
    </xf>
    <xf numFmtId="178" fontId="4" fillId="0" borderId="4" xfId="0" applyFont="true" applyBorder="true" applyAlignment="true" applyProtection="false">
      <alignment horizontal="general" vertical="center" textRotation="0" wrapText="false" indent="0" shrinkToFit="false"/>
      <protection locked="true" hidden="false"/>
    </xf>
    <xf numFmtId="164" fontId="4" fillId="0" borderId="30" xfId="0" applyFont="true" applyBorder="true" applyAlignment="true" applyProtection="true">
      <alignment horizontal="left" vertical="center" textRotation="0" wrapText="true" indent="0" shrinkToFit="false"/>
      <protection locked="false" hidden="false"/>
    </xf>
    <xf numFmtId="183" fontId="4" fillId="0" borderId="30" xfId="0" applyFont="true" applyBorder="true" applyAlignment="true" applyProtection="false">
      <alignment horizontal="center" vertical="center" textRotation="0" wrapText="false" indent="0" shrinkToFit="false"/>
      <protection locked="true" hidden="false"/>
    </xf>
    <xf numFmtId="178" fontId="4" fillId="0" borderId="38" xfId="0" applyFont="true" applyBorder="true" applyAlignment="true" applyProtection="false">
      <alignment horizontal="general" vertical="center" textRotation="0" wrapText="false" indent="0" shrinkToFit="false"/>
      <protection locked="true" hidden="false"/>
    </xf>
    <xf numFmtId="164" fontId="4" fillId="0" borderId="30" xfId="0" applyFont="true" applyBorder="true" applyAlignment="true" applyProtection="false">
      <alignment horizontal="center" vertical="bottom" textRotation="0" wrapText="false" indent="0" shrinkToFit="false"/>
      <protection locked="true" hidden="false"/>
    </xf>
    <xf numFmtId="177" fontId="4" fillId="0" borderId="0" xfId="0" applyFont="true" applyBorder="true" applyAlignment="true" applyProtection="true">
      <alignment horizontal="center" vertical="bottom" textRotation="0" wrapText="false" indent="0" shrinkToFit="false"/>
      <protection locked="false" hidden="false"/>
    </xf>
    <xf numFmtId="184" fontId="4" fillId="0" borderId="0" xfId="0" applyFont="true" applyBorder="true" applyAlignment="true" applyProtection="false">
      <alignment horizontal="center" vertical="bottom" textRotation="0" wrapText="false" indent="0" shrinkToFit="false"/>
      <protection locked="true" hidden="false"/>
    </xf>
    <xf numFmtId="178" fontId="5" fillId="0" borderId="42" xfId="0" applyFont="true" applyBorder="true" applyAlignment="true" applyProtection="false">
      <alignment horizontal="right" vertical="center" textRotation="0" wrapText="false" indent="0" shrinkToFit="false"/>
      <protection locked="true" hidden="false"/>
    </xf>
    <xf numFmtId="177" fontId="5" fillId="0" borderId="43" xfId="0" applyFont="true" applyBorder="true" applyAlignment="true" applyProtection="false">
      <alignment horizontal="right" vertical="bottom" textRotation="0" wrapText="false" indent="0" shrinkToFit="false"/>
      <protection locked="true" hidden="false"/>
    </xf>
    <xf numFmtId="178" fontId="4" fillId="0" borderId="40" xfId="0" applyFont="true" applyBorder="true" applyAlignment="true" applyProtection="false">
      <alignment horizontal="right" vertical="center" textRotation="0" wrapText="false" indent="0" shrinkToFit="false"/>
      <protection locked="true" hidden="false"/>
    </xf>
    <xf numFmtId="185" fontId="13" fillId="0" borderId="30" xfId="0" applyFont="true" applyBorder="true" applyAlignment="true" applyProtection="true">
      <alignment horizontal="center" vertical="center" textRotation="0" wrapText="false" indent="0" shrinkToFit="false"/>
      <protection locked="false" hidden="false"/>
    </xf>
    <xf numFmtId="177" fontId="4" fillId="0" borderId="43" xfId="0" applyFont="true" applyBorder="true" applyAlignment="true" applyProtection="true">
      <alignment horizontal="right" vertical="center" textRotation="0" wrapText="false" indent="0" shrinkToFit="false"/>
      <protection locked="false" hidden="false"/>
    </xf>
    <xf numFmtId="164" fontId="5" fillId="0" borderId="44" xfId="0" applyFont="true" applyBorder="true" applyAlignment="true" applyProtection="false">
      <alignment horizontal="right" vertical="bottom" textRotation="0" wrapText="false" indent="0" shrinkToFit="false"/>
      <protection locked="true" hidden="false"/>
    </xf>
    <xf numFmtId="180" fontId="5" fillId="0" borderId="45" xfId="0" applyFont="true" applyBorder="true" applyAlignment="true" applyProtection="false">
      <alignment horizontal="center" vertical="center" textRotation="0" wrapText="false" indent="0" shrinkToFit="false"/>
      <protection locked="true" hidden="false"/>
    </xf>
    <xf numFmtId="164" fontId="4" fillId="0" borderId="46" xfId="0" applyFont="true" applyBorder="true" applyAlignment="true" applyProtection="false">
      <alignment horizontal="center" vertical="bottom" textRotation="0" wrapText="false" indent="0" shrinkToFit="false"/>
      <protection locked="true" hidden="false"/>
    </xf>
    <xf numFmtId="164" fontId="4" fillId="0" borderId="47" xfId="0" applyFont="true" applyBorder="true" applyAlignment="false" applyProtection="false">
      <alignment horizontal="general" vertical="bottom" textRotation="0" wrapText="false" indent="0" shrinkToFit="false"/>
      <protection locked="true" hidden="false"/>
    </xf>
    <xf numFmtId="177" fontId="5" fillId="0" borderId="48" xfId="0" applyFont="true" applyBorder="true" applyAlignment="true" applyProtection="true">
      <alignment horizontal="right" vertical="center" textRotation="0" wrapText="false" indent="0" shrinkToFit="false"/>
      <protection locked="false" hidden="false"/>
    </xf>
    <xf numFmtId="164" fontId="4" fillId="0" borderId="4" xfId="0" applyFont="true" applyBorder="true" applyAlignment="false" applyProtection="false">
      <alignment horizontal="general" vertical="bottom" textRotation="0" wrapText="false" indent="0" shrinkToFit="false"/>
      <protection locked="true" hidden="false"/>
    </xf>
    <xf numFmtId="178" fontId="25" fillId="0" borderId="4" xfId="0" applyFont="true" applyBorder="true" applyAlignment="true" applyProtection="false">
      <alignment horizontal="general" vertical="center" textRotation="0" wrapText="false" indent="0" shrinkToFit="false"/>
      <protection locked="true" hidden="false"/>
    </xf>
    <xf numFmtId="164" fontId="5" fillId="0" borderId="49" xfId="0" applyFont="true" applyBorder="true" applyAlignment="true" applyProtection="false">
      <alignment horizontal="right" vertical="bottom" textRotation="0" wrapText="false" indent="0" shrinkToFit="false"/>
      <protection locked="true" hidden="false"/>
    </xf>
    <xf numFmtId="180" fontId="5" fillId="0" borderId="50"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false" indent="0" shrinkToFit="false"/>
      <protection locked="true" hidden="false"/>
    </xf>
    <xf numFmtId="164" fontId="4" fillId="0" borderId="12" xfId="0" applyFont="true" applyBorder="true" applyAlignment="true" applyProtection="false">
      <alignment horizontal="center" vertical="top" textRotation="0" wrapText="false" indent="0" shrinkToFit="false"/>
      <protection locked="true" hidden="false"/>
    </xf>
    <xf numFmtId="164" fontId="26" fillId="0" borderId="51" xfId="0" applyFont="true" applyBorder="true" applyAlignment="true" applyProtection="false">
      <alignment horizontal="general" vertical="top" textRotation="0" wrapText="false" indent="0" shrinkToFit="false"/>
      <protection locked="true" hidden="false"/>
    </xf>
    <xf numFmtId="164" fontId="4" fillId="0" borderId="51" xfId="0" applyFont="true" applyBorder="true" applyAlignment="true" applyProtection="false">
      <alignment horizontal="center" vertical="center" textRotation="0" wrapText="false" indent="0" shrinkToFit="false"/>
      <protection locked="true" hidden="false"/>
    </xf>
    <xf numFmtId="164" fontId="4" fillId="0" borderId="52" xfId="0" applyFont="true" applyBorder="true" applyAlignment="true" applyProtection="false">
      <alignment horizontal="center" vertical="center" textRotation="0" wrapText="false" indent="0" shrinkToFit="false"/>
      <protection locked="true" hidden="false"/>
    </xf>
    <xf numFmtId="164" fontId="26" fillId="0" borderId="53" xfId="0" applyFont="true" applyBorder="true" applyAlignment="true" applyProtection="false">
      <alignment horizontal="general" vertical="top" textRotation="0" wrapText="false" indent="0" shrinkToFit="false"/>
      <protection locked="true" hidden="false"/>
    </xf>
    <xf numFmtId="164" fontId="4" fillId="0" borderId="53" xfId="0" applyFont="true" applyBorder="true" applyAlignment="true" applyProtection="false">
      <alignment horizontal="general" vertical="center" textRotation="0" wrapText="false" indent="0" shrinkToFit="false"/>
      <protection locked="true" hidden="false"/>
    </xf>
    <xf numFmtId="174" fontId="26" fillId="0" borderId="53" xfId="0" applyFont="true" applyBorder="true" applyAlignment="true" applyProtection="false">
      <alignment horizontal="center" vertical="center" textRotation="0" wrapText="false" indent="0" shrinkToFit="false"/>
      <protection locked="true" hidden="false"/>
    </xf>
    <xf numFmtId="164" fontId="4" fillId="0" borderId="53" xfId="0" applyFont="true" applyBorder="true" applyAlignment="true" applyProtection="false">
      <alignment horizontal="general" vertical="top" textRotation="0" wrapText="false" indent="0" shrinkToFit="false"/>
      <protection locked="true" hidden="false"/>
    </xf>
    <xf numFmtId="164" fontId="4" fillId="0" borderId="12" xfId="0" applyFont="true" applyBorder="true" applyAlignment="true" applyProtection="false">
      <alignment horizontal="center" vertical="center" textRotation="0" wrapText="false" indent="0" shrinkToFit="false"/>
      <protection locked="true" hidden="false"/>
    </xf>
    <xf numFmtId="186" fontId="26" fillId="0" borderId="12" xfId="0" applyFont="true" applyBorder="true" applyAlignment="true" applyProtection="false">
      <alignment horizontal="center" vertical="center" textRotation="0" wrapText="false" indent="0" shrinkToFit="false"/>
      <protection locked="true" hidden="false"/>
    </xf>
    <xf numFmtId="164" fontId="4" fillId="0" borderId="12" xfId="0" applyFont="true" applyBorder="true" applyAlignment="true" applyProtection="false">
      <alignment horizontal="general" vertical="top" textRotation="0" wrapText="true" indent="0" shrinkToFit="false"/>
      <protection locked="true" hidden="false"/>
    </xf>
    <xf numFmtId="164" fontId="4" fillId="3" borderId="12" xfId="0" applyFont="true" applyBorder="true" applyAlignment="true" applyProtection="false">
      <alignment horizontal="general" vertical="top" textRotation="0" wrapText="true" indent="0" shrinkToFit="false"/>
      <protection locked="true" hidden="false"/>
    </xf>
    <xf numFmtId="164" fontId="41" fillId="0" borderId="0" xfId="0" applyFont="true" applyBorder="false" applyAlignment="false" applyProtection="false">
      <alignment horizontal="general" vertical="bottom" textRotation="0" wrapText="false" indent="0" shrinkToFit="false"/>
      <protection locked="true" hidden="false"/>
    </xf>
    <xf numFmtId="164" fontId="41" fillId="0" borderId="0"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true" applyAlignment="true" applyProtection="false">
      <alignment horizontal="general" vertical="bottom" textRotation="0" wrapText="true" indent="0" shrinkToFit="false"/>
      <protection locked="true" hidden="false"/>
    </xf>
    <xf numFmtId="164" fontId="4" fillId="0" borderId="0" xfId="0" applyFont="true" applyBorder="true" applyAlignment="true" applyProtection="false">
      <alignment horizontal="general" vertical="bottom" textRotation="0" wrapText="false" indent="0" shrinkToFit="false"/>
      <protection locked="true" hidden="false"/>
    </xf>
    <xf numFmtId="164" fontId="19" fillId="0" borderId="0" xfId="0" applyFont="true" applyBorder="true" applyAlignment="true" applyProtection="false">
      <alignment horizontal="general" vertical="bottom" textRotation="0" wrapText="true" indent="0" shrinkToFit="false"/>
      <protection locked="true" hidden="false"/>
    </xf>
    <xf numFmtId="164" fontId="20" fillId="0" borderId="0" xfId="0" applyFont="true" applyBorder="true" applyAlignment="true" applyProtection="false">
      <alignment horizontal="general" vertical="bottom" textRotation="0" wrapText="true" indent="0" shrinkToFit="false"/>
      <protection locked="true" hidden="false"/>
    </xf>
    <xf numFmtId="164" fontId="21" fillId="0" borderId="0" xfId="0" applyFont="true" applyBorder="true" applyAlignment="true" applyProtection="false">
      <alignment horizontal="general" vertical="bottom" textRotation="0" wrapText="true" indent="0" shrinkToFit="false"/>
      <protection locked="true" hidden="false"/>
    </xf>
    <xf numFmtId="164" fontId="36" fillId="0" borderId="0" xfId="0" applyFont="true" applyBorder="true" applyAlignment="true" applyProtection="false">
      <alignment horizontal="general" vertical="center" textRotation="0" wrapText="true" indent="0" shrinkToFit="false"/>
      <protection locked="true" hidden="false"/>
    </xf>
    <xf numFmtId="164" fontId="42" fillId="0" borderId="7" xfId="0" applyFont="true" applyBorder="true" applyAlignment="true" applyProtection="false">
      <alignment horizontal="center" vertical="center" textRotation="0" wrapText="true" indent="0" shrinkToFit="false"/>
      <protection locked="true" hidden="false"/>
    </xf>
    <xf numFmtId="164" fontId="37" fillId="0" borderId="0" xfId="0" applyFont="true" applyBorder="true" applyAlignment="true" applyProtection="false">
      <alignment horizontal="general" vertical="center" textRotation="0" wrapText="true" indent="0" shrinkToFit="false"/>
      <protection locked="true" hidden="false"/>
    </xf>
    <xf numFmtId="178" fontId="13" fillId="4" borderId="54" xfId="0" applyFont="true" applyBorder="true" applyAlignment="true" applyProtection="false">
      <alignment horizontal="center" vertical="center" textRotation="0" wrapText="true" indent="0" shrinkToFit="false"/>
      <protection locked="true" hidden="false"/>
    </xf>
    <xf numFmtId="164" fontId="0" fillId="4" borderId="55" xfId="0" applyFont="true" applyBorder="true" applyAlignment="true" applyProtection="false">
      <alignment horizontal="center" vertical="center" textRotation="0" wrapText="false" indent="0" shrinkToFit="false"/>
      <protection locked="true" hidden="false"/>
    </xf>
    <xf numFmtId="164" fontId="0" fillId="4" borderId="56" xfId="0" applyFont="true" applyBorder="true" applyAlignment="true" applyProtection="false">
      <alignment horizontal="center" vertical="center" textRotation="0" wrapText="true" indent="0" shrinkToFit="false"/>
      <protection locked="true" hidden="false"/>
    </xf>
    <xf numFmtId="178" fontId="0" fillId="0" borderId="4" xfId="0" applyFont="false" applyBorder="true" applyAlignment="true" applyProtection="false">
      <alignment horizontal="center" vertical="bottom" textRotation="0" wrapText="false" indent="0" shrinkToFit="false"/>
      <protection locked="true" hidden="false"/>
    </xf>
    <xf numFmtId="164" fontId="0" fillId="0" borderId="28" xfId="0" applyFont="false" applyBorder="true" applyAlignment="false" applyProtection="false">
      <alignment horizontal="general" vertical="bottom" textRotation="0" wrapText="false" indent="0" shrinkToFit="false"/>
      <protection locked="true" hidden="false"/>
    </xf>
    <xf numFmtId="164" fontId="0" fillId="0" borderId="27" xfId="0" applyFont="false" applyBorder="true" applyAlignment="true" applyProtection="false">
      <alignment horizontal="center" vertical="bottom" textRotation="0" wrapText="false" indent="0" shrinkToFit="false"/>
      <protection locked="true" hidden="false"/>
    </xf>
    <xf numFmtId="164" fontId="0" fillId="0" borderId="29" xfId="0" applyFont="false" applyBorder="true" applyAlignment="true" applyProtection="false">
      <alignment horizontal="center" vertical="bottom" textRotation="0" wrapText="false" indent="0" shrinkToFit="false"/>
      <protection locked="true" hidden="false"/>
    </xf>
    <xf numFmtId="178" fontId="13" fillId="0" borderId="38" xfId="0" applyFont="true" applyBorder="true" applyAlignment="true" applyProtection="false">
      <alignment horizontal="left" vertical="center" textRotation="0" wrapText="true" indent="0" shrinkToFit="false"/>
      <protection locked="true" hidden="false"/>
    </xf>
    <xf numFmtId="164" fontId="39" fillId="0" borderId="0" xfId="0" applyFont="true" applyBorder="true" applyAlignment="true" applyProtection="false">
      <alignment horizontal="left" vertical="center" textRotation="0" wrapText="true" indent="0" shrinkToFit="false"/>
      <protection locked="true" hidden="false"/>
    </xf>
    <xf numFmtId="164" fontId="0" fillId="0" borderId="30" xfId="0" applyFont="fals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true" applyProtection="false">
      <alignment horizontal="center" vertical="bottom" textRotation="0" wrapText="false" indent="0" shrinkToFit="false"/>
      <protection locked="true" hidden="false"/>
    </xf>
    <xf numFmtId="178" fontId="4" fillId="0" borderId="4" xfId="0" applyFont="true" applyBorder="true" applyAlignment="true" applyProtection="false">
      <alignment horizontal="center" vertical="center" textRotation="0" wrapText="false" indent="0" shrinkToFit="false"/>
      <protection locked="true" hidden="false"/>
    </xf>
    <xf numFmtId="164" fontId="0" fillId="0" borderId="33" xfId="0" applyFont="false" applyBorder="true" applyAlignment="true" applyProtection="false">
      <alignment horizontal="center" vertical="bottom" textRotation="0" wrapText="false" indent="0" shrinkToFit="false"/>
      <protection locked="true" hidden="false"/>
    </xf>
    <xf numFmtId="164" fontId="0" fillId="0" borderId="31" xfId="0" applyFont="false" applyBorder="true" applyAlignment="true" applyProtection="false">
      <alignment horizontal="center" vertical="bottom" textRotation="0" wrapText="false" indent="0" shrinkToFit="false"/>
      <protection locked="true" hidden="false"/>
    </xf>
    <xf numFmtId="164" fontId="0" fillId="0" borderId="57" xfId="0" applyFont="false" applyBorder="true" applyAlignment="true" applyProtection="false">
      <alignment horizontal="center" vertical="bottom" textRotation="0" wrapText="false" indent="0" shrinkToFit="false"/>
      <protection locked="true" hidden="false"/>
    </xf>
    <xf numFmtId="164" fontId="0" fillId="0" borderId="16" xfId="0" applyFont="false" applyBorder="true" applyAlignment="true" applyProtection="false">
      <alignment horizontal="center" vertical="bottom" textRotation="0" wrapText="false" indent="0" shrinkToFit="false"/>
      <protection locked="true" hidden="false"/>
    </xf>
    <xf numFmtId="178" fontId="0" fillId="0" borderId="58" xfId="0" applyFont="false" applyBorder="true" applyAlignment="true" applyProtection="false">
      <alignment horizontal="center" vertical="bottom" textRotation="0" wrapText="false" indent="0" shrinkToFit="false"/>
      <protection locked="true" hidden="false"/>
    </xf>
    <xf numFmtId="164" fontId="0" fillId="0" borderId="15" xfId="0" applyFont="false" applyBorder="true" applyAlignment="true" applyProtection="false">
      <alignment horizontal="general" vertical="top" textRotation="0" wrapText="true" indent="0" shrinkToFit="false"/>
      <protection locked="true" hidden="false"/>
    </xf>
    <xf numFmtId="179" fontId="43" fillId="5" borderId="12" xfId="0" applyFont="true" applyBorder="true" applyAlignment="true" applyProtection="true">
      <alignment horizontal="center" vertical="bottom" textRotation="0" wrapText="false" indent="0" shrinkToFit="false"/>
      <protection locked="false" hidden="false"/>
    </xf>
    <xf numFmtId="187" fontId="43" fillId="5" borderId="13" xfId="0" applyFont="true" applyBorder="true" applyAlignment="true" applyProtection="true">
      <alignment horizontal="center" vertical="bottom" textRotation="0" wrapText="false" indent="0" shrinkToFit="false"/>
      <protection locked="false" hidden="false"/>
    </xf>
    <xf numFmtId="164" fontId="44" fillId="0" borderId="59" xfId="0" applyFont="true" applyBorder="true" applyAlignment="true" applyProtection="false">
      <alignment horizontal="left" vertical="top" textRotation="0" wrapText="true" indent="0" shrinkToFit="false"/>
      <protection locked="true" hidden="false"/>
    </xf>
    <xf numFmtId="179" fontId="43" fillId="0" borderId="60" xfId="0" applyFont="true" applyBorder="true" applyAlignment="true" applyProtection="true">
      <alignment horizontal="left" vertical="bottom" textRotation="0" wrapText="false" indent="0" shrinkToFit="false"/>
      <protection locked="false" hidden="false"/>
    </xf>
    <xf numFmtId="187" fontId="43" fillId="0" borderId="61" xfId="0" applyFont="true" applyBorder="true" applyAlignment="true" applyProtection="true">
      <alignment horizontal="right" vertical="bottom" textRotation="0" wrapText="false" indent="0" shrinkToFit="false"/>
      <protection locked="false" hidden="false"/>
    </xf>
    <xf numFmtId="164" fontId="0" fillId="0" borderId="18" xfId="0" applyFont="false" applyBorder="true" applyAlignment="true" applyProtection="false">
      <alignment horizontal="center" vertical="bottom" textRotation="0" wrapText="false" indent="0" shrinkToFit="false"/>
      <protection locked="true" hidden="false"/>
    </xf>
    <xf numFmtId="178" fontId="13" fillId="0" borderId="58" xfId="0" applyFont="true" applyBorder="true" applyAlignment="true" applyProtection="false">
      <alignment horizontal="center" vertical="center" textRotation="0" wrapText="false" indent="0" shrinkToFit="false"/>
      <protection locked="true" hidden="false"/>
    </xf>
    <xf numFmtId="164" fontId="31" fillId="0" borderId="15" xfId="0" applyFont="true" applyBorder="true" applyAlignment="true" applyProtection="false">
      <alignment horizontal="left" vertical="top" textRotation="0" wrapText="true" indent="0" shrinkToFit="false"/>
      <protection locked="true" hidden="false"/>
    </xf>
    <xf numFmtId="179" fontId="43" fillId="5" borderId="59" xfId="0" applyFont="true" applyBorder="true" applyAlignment="true" applyProtection="true">
      <alignment horizontal="center" vertical="bottom" textRotation="0" wrapText="false" indent="0" shrinkToFit="false"/>
      <protection locked="false" hidden="false"/>
    </xf>
    <xf numFmtId="164" fontId="31" fillId="0" borderId="59" xfId="0" applyFont="true" applyBorder="true" applyAlignment="true" applyProtection="false">
      <alignment horizontal="left" vertical="top" textRotation="0" wrapText="true" indent="0" shrinkToFit="false"/>
      <protection locked="true" hidden="false"/>
    </xf>
    <xf numFmtId="179" fontId="43" fillId="0" borderId="60" xfId="0" applyFont="true" applyBorder="true" applyAlignment="true" applyProtection="true">
      <alignment horizontal="center" vertical="bottom" textRotation="0" wrapText="false" indent="0" shrinkToFit="false"/>
      <protection locked="false" hidden="false"/>
    </xf>
    <xf numFmtId="187" fontId="43" fillId="0" borderId="61" xfId="0" applyFont="true" applyBorder="true" applyAlignment="true" applyProtection="true">
      <alignment horizontal="center" vertical="bottom" textRotation="0" wrapText="false" indent="0" shrinkToFit="false"/>
      <protection locked="false" hidden="false"/>
    </xf>
    <xf numFmtId="164" fontId="0" fillId="0" borderId="15" xfId="0" applyFont="false" applyBorder="true" applyAlignment="true" applyProtection="false">
      <alignment horizontal="center" vertical="bottom" textRotation="0" wrapText="false" indent="0" shrinkToFit="false"/>
      <protection locked="true" hidden="false"/>
    </xf>
    <xf numFmtId="178" fontId="13" fillId="0" borderId="62" xfId="0" applyFont="true" applyBorder="true" applyAlignment="true" applyProtection="false">
      <alignment horizontal="center" vertical="center" textRotation="0" wrapText="false" indent="0" shrinkToFit="false"/>
      <protection locked="true" hidden="false"/>
    </xf>
    <xf numFmtId="179" fontId="43" fillId="0" borderId="59" xfId="0" applyFont="true" applyBorder="true" applyAlignment="true" applyProtection="true">
      <alignment horizontal="center" vertical="bottom" textRotation="0" wrapText="false" indent="0" shrinkToFit="false"/>
      <protection locked="false" hidden="false"/>
    </xf>
    <xf numFmtId="187" fontId="43" fillId="0" borderId="5" xfId="0" applyFont="true" applyBorder="true" applyAlignment="true" applyProtection="true">
      <alignment horizontal="center" vertical="bottom" textRotation="0" wrapText="false" indent="0" shrinkToFit="false"/>
      <protection locked="false" hidden="false"/>
    </xf>
    <xf numFmtId="164" fontId="0" fillId="0" borderId="0" xfId="0" applyFont="false" applyBorder="true" applyAlignment="true" applyProtection="false">
      <alignment horizontal="center" vertical="bottom" textRotation="0" wrapText="false" indent="0" shrinkToFit="false"/>
      <protection locked="true" hidden="false"/>
    </xf>
    <xf numFmtId="178" fontId="13" fillId="0" borderId="63" xfId="0" applyFont="true" applyBorder="true" applyAlignment="true" applyProtection="false">
      <alignment horizontal="center" vertical="center" textRotation="0" wrapText="false" indent="0" shrinkToFit="false"/>
      <protection locked="true" hidden="false"/>
    </xf>
    <xf numFmtId="164" fontId="31" fillId="0" borderId="35" xfId="0" applyFont="true" applyBorder="true" applyAlignment="true" applyProtection="false">
      <alignment horizontal="left" vertical="top" textRotation="0" wrapText="true" indent="0" shrinkToFit="false"/>
      <protection locked="true" hidden="false"/>
    </xf>
    <xf numFmtId="179" fontId="43" fillId="5" borderId="64" xfId="0" applyFont="true" applyBorder="true" applyAlignment="true" applyProtection="true">
      <alignment horizontal="center" vertical="bottom" textRotation="0" wrapText="false" indent="0" shrinkToFit="false"/>
      <protection locked="false" hidden="false"/>
    </xf>
    <xf numFmtId="187" fontId="43" fillId="5" borderId="65" xfId="0" applyFont="true" applyBorder="true" applyAlignment="true" applyProtection="true">
      <alignment horizontal="center" vertical="bottom" textRotation="0" wrapText="false" indent="0" shrinkToFit="false"/>
      <protection locked="false" hidden="false"/>
    </xf>
    <xf numFmtId="164" fontId="42" fillId="0" borderId="6" xfId="0" applyFont="true" applyBorder="true" applyAlignment="true" applyProtection="false">
      <alignment horizontal="center" vertical="bottom" textRotation="0" wrapText="true" indent="0" shrinkToFit="false"/>
      <protection locked="true" hidden="false"/>
    </xf>
    <xf numFmtId="164" fontId="46" fillId="0" borderId="7" xfId="0" applyFont="true" applyBorder="true" applyAlignment="true" applyProtection="false">
      <alignment horizontal="center" vertical="center" textRotation="0" wrapText="true" indent="0" shrinkToFit="false"/>
      <protection locked="true" hidden="false"/>
    </xf>
    <xf numFmtId="164" fontId="46" fillId="0" borderId="4" xfId="0" applyFont="true" applyBorder="true" applyAlignment="true" applyProtection="false">
      <alignment horizontal="center" vertical="center" textRotation="0" wrapText="true" indent="0" shrinkToFit="false"/>
      <protection locked="true" hidden="false"/>
    </xf>
    <xf numFmtId="164" fontId="46" fillId="0" borderId="0" xfId="0" applyFont="true" applyBorder="true" applyAlignment="true" applyProtection="false">
      <alignment horizontal="center" vertical="center" textRotation="0" wrapText="true" indent="0" shrinkToFit="false"/>
      <protection locked="true" hidden="false"/>
    </xf>
    <xf numFmtId="164" fontId="46" fillId="0" borderId="5" xfId="0" applyFont="true" applyBorder="true" applyAlignment="true" applyProtection="false">
      <alignment horizontal="center" vertical="center" textRotation="0" wrapText="true" indent="0" shrinkToFit="false"/>
      <protection locked="true" hidden="false"/>
    </xf>
    <xf numFmtId="164" fontId="23" fillId="0" borderId="4" xfId="0" applyFont="true" applyBorder="true" applyAlignment="true" applyProtection="false">
      <alignment horizontal="center" vertical="center" textRotation="0" wrapText="true" indent="0" shrinkToFit="false"/>
      <protection locked="true" hidden="false"/>
    </xf>
    <xf numFmtId="164" fontId="23" fillId="0" borderId="5" xfId="0" applyFont="true" applyBorder="true" applyAlignment="true" applyProtection="false">
      <alignment horizontal="left" vertical="center" textRotation="0" wrapText="true" indent="0" shrinkToFit="false"/>
      <protection locked="true" hidden="false"/>
    </xf>
    <xf numFmtId="164" fontId="46" fillId="0" borderId="66" xfId="0" applyFont="true" applyBorder="true" applyAlignment="true" applyProtection="false">
      <alignment horizontal="center" vertical="center" textRotation="0" wrapText="true" indent="0" shrinkToFit="false"/>
      <protection locked="true" hidden="false"/>
    </xf>
    <xf numFmtId="164" fontId="46" fillId="0" borderId="67" xfId="0" applyFont="true" applyBorder="true" applyAlignment="true" applyProtection="false">
      <alignment horizontal="center" vertical="center" textRotation="0" wrapText="true" indent="0" shrinkToFit="false"/>
      <protection locked="true" hidden="false"/>
    </xf>
    <xf numFmtId="164" fontId="47" fillId="0" borderId="68" xfId="0" applyFont="true" applyBorder="true" applyAlignment="true" applyProtection="false">
      <alignment horizontal="center" vertical="center" textRotation="0" wrapText="true" indent="0" shrinkToFit="false"/>
      <protection locked="true" hidden="false"/>
    </xf>
    <xf numFmtId="164" fontId="47" fillId="0" borderId="69" xfId="0" applyFont="true" applyBorder="true" applyAlignment="true" applyProtection="false">
      <alignment horizontal="center" vertical="center" textRotation="0" wrapText="true" indent="0" shrinkToFit="false"/>
      <protection locked="true" hidden="false"/>
    </xf>
    <xf numFmtId="164" fontId="48" fillId="0" borderId="70" xfId="0" applyFont="true" applyBorder="true" applyAlignment="true" applyProtection="false">
      <alignment horizontal="center" vertical="center" textRotation="0" wrapText="true" indent="0" shrinkToFit="false"/>
      <protection locked="true" hidden="false"/>
    </xf>
    <xf numFmtId="164" fontId="37" fillId="0" borderId="4" xfId="0" applyFont="true" applyBorder="true" applyAlignment="true" applyProtection="false">
      <alignment horizontal="center" vertical="center" textRotation="0" wrapText="true" indent="0" shrinkToFit="false"/>
      <protection locked="true" hidden="false"/>
    </xf>
    <xf numFmtId="180" fontId="49" fillId="0" borderId="71" xfId="0" applyFont="true" applyBorder="true" applyAlignment="true" applyProtection="false">
      <alignment horizontal="left" vertical="center" textRotation="0" wrapText="true" indent="0" shrinkToFit="false"/>
      <protection locked="true" hidden="false"/>
    </xf>
    <xf numFmtId="188" fontId="49" fillId="0" borderId="71" xfId="0" applyFont="true" applyBorder="true" applyAlignment="true" applyProtection="false">
      <alignment horizontal="center" vertical="center" textRotation="0" wrapText="true" indent="0" shrinkToFit="false"/>
      <protection locked="true" hidden="false"/>
    </xf>
    <xf numFmtId="172" fontId="49" fillId="0" borderId="71" xfId="0" applyFont="true" applyBorder="true" applyAlignment="true" applyProtection="false">
      <alignment horizontal="center" vertical="center" textRotation="0" wrapText="true" indent="0" shrinkToFit="false"/>
      <protection locked="true" hidden="false"/>
    </xf>
    <xf numFmtId="164" fontId="37" fillId="0" borderId="72" xfId="0" applyFont="true" applyBorder="true" applyAlignment="true" applyProtection="false">
      <alignment horizontal="center" vertical="center" textRotation="0" wrapText="true" indent="0" shrinkToFit="false"/>
      <protection locked="true" hidden="false"/>
    </xf>
    <xf numFmtId="188" fontId="49" fillId="0" borderId="68" xfId="0" applyFont="true" applyBorder="true" applyAlignment="true" applyProtection="false">
      <alignment horizontal="center" vertical="center" textRotation="0" wrapText="true" indent="0" shrinkToFit="false"/>
      <protection locked="true" hidden="false"/>
    </xf>
    <xf numFmtId="172" fontId="49" fillId="0" borderId="73" xfId="0" applyFont="true" applyBorder="true" applyAlignment="true" applyProtection="false">
      <alignment horizontal="center" vertical="center" textRotation="0" wrapText="true" indent="0" shrinkToFit="false"/>
      <protection locked="true" hidden="false"/>
    </xf>
    <xf numFmtId="164" fontId="46" fillId="0" borderId="74" xfId="0" applyFont="true" applyBorder="true" applyAlignment="true" applyProtection="false">
      <alignment horizontal="center" vertical="center" textRotation="0" wrapText="true" indent="0" shrinkToFit="false"/>
      <protection locked="true" hidden="false"/>
    </xf>
    <xf numFmtId="180" fontId="0" fillId="0" borderId="0" xfId="0" applyFont="false" applyBorder="false" applyAlignment="false" applyProtection="false">
      <alignment horizontal="general" vertical="bottom" textRotation="0" wrapText="false" indent="0" shrinkToFit="false"/>
      <protection locked="true" hidden="false"/>
    </xf>
    <xf numFmtId="164" fontId="46" fillId="0" borderId="75" xfId="0" applyFont="true" applyBorder="true" applyAlignment="true" applyProtection="false">
      <alignment horizontal="center" vertical="center" textRotation="0" wrapText="true" indent="0" shrinkToFit="false"/>
      <protection locked="true" hidden="false"/>
    </xf>
    <xf numFmtId="164" fontId="46" fillId="0" borderId="76" xfId="0" applyFont="true" applyBorder="true" applyAlignment="true" applyProtection="false">
      <alignment horizontal="center" vertical="center" textRotation="0" wrapText="true" indent="0" shrinkToFit="false"/>
      <protection locked="true" hidden="false"/>
    </xf>
    <xf numFmtId="164" fontId="25" fillId="0" borderId="7" xfId="0" applyFont="true" applyBorder="true" applyAlignment="true" applyProtection="false">
      <alignment horizontal="center" vertical="center" textRotation="0" wrapText="true" indent="0" shrinkToFit="false"/>
      <protection locked="true" hidden="false"/>
    </xf>
    <xf numFmtId="178" fontId="4" fillId="0" borderId="77" xfId="0" applyFont="true" applyBorder="true" applyAlignment="true" applyProtection="false">
      <alignment horizontal="center" vertical="center" textRotation="0" wrapText="false" indent="0" shrinkToFit="false"/>
      <protection locked="true" hidden="false"/>
    </xf>
    <xf numFmtId="164" fontId="4" fillId="0" borderId="29" xfId="0" applyFont="true" applyBorder="true" applyAlignment="true" applyProtection="false">
      <alignment horizontal="center" vertical="center" textRotation="0" wrapText="true" indent="0" shrinkToFit="false"/>
      <protection locked="true" hidden="false"/>
    </xf>
    <xf numFmtId="178" fontId="13" fillId="2" borderId="4" xfId="0" applyFont="true" applyBorder="true" applyAlignment="true" applyProtection="false">
      <alignment horizontal="left" vertical="center" textRotation="0" wrapText="true" indent="0" shrinkToFit="false"/>
      <protection locked="true" hidden="false"/>
    </xf>
    <xf numFmtId="164" fontId="39" fillId="2" borderId="39" xfId="0" applyFont="true" applyBorder="true" applyAlignment="true" applyProtection="false">
      <alignment horizontal="left" vertical="center" textRotation="0" wrapText="true" indent="0" shrinkToFit="false"/>
      <protection locked="true" hidden="false"/>
    </xf>
    <xf numFmtId="178" fontId="5" fillId="0" borderId="42" xfId="0" applyFont="true" applyBorder="true" applyAlignment="true" applyProtection="false">
      <alignment horizontal="general" vertical="center" textRotation="0" wrapText="true" indent="0" shrinkToFit="false"/>
      <protection locked="true" hidden="false"/>
    </xf>
    <xf numFmtId="164" fontId="50" fillId="0" borderId="43" xfId="0" applyFont="true" applyBorder="true" applyAlignment="true" applyProtection="false">
      <alignment horizontal="left" vertical="top" textRotation="0" wrapText="true" indent="0" shrinkToFit="false"/>
      <protection locked="true" hidden="false"/>
    </xf>
    <xf numFmtId="178" fontId="5" fillId="0" borderId="40" xfId="0" applyFont="true" applyBorder="true" applyAlignment="true" applyProtection="false">
      <alignment horizontal="general" vertical="center" textRotation="0" wrapText="true" indent="0" shrinkToFit="false"/>
      <protection locked="true" hidden="false"/>
    </xf>
    <xf numFmtId="164" fontId="50" fillId="0" borderId="78" xfId="0" applyFont="true" applyBorder="true" applyAlignment="true" applyProtection="false">
      <alignment horizontal="left" vertical="top" textRotation="0" wrapText="true" indent="0" shrinkToFit="false"/>
      <protection locked="true" hidden="false"/>
    </xf>
    <xf numFmtId="164" fontId="51" fillId="0" borderId="79" xfId="0" applyFont="true" applyBorder="true" applyAlignment="true" applyProtection="false">
      <alignment horizontal="right" vertical="top" textRotation="0" wrapText="true" indent="0" shrinkToFit="false"/>
      <protection locked="true" hidden="false"/>
    </xf>
    <xf numFmtId="164" fontId="51" fillId="0" borderId="80" xfId="0" applyFont="true" applyBorder="true" applyAlignment="true" applyProtection="false">
      <alignment horizontal="right" vertical="top" textRotation="0" wrapText="true" indent="0" shrinkToFit="false"/>
      <protection locked="true" hidden="false"/>
    </xf>
    <xf numFmtId="164" fontId="51" fillId="0" borderId="81" xfId="0" applyFont="true" applyBorder="true" applyAlignment="true" applyProtection="false">
      <alignment horizontal="right" vertical="top" textRotation="0" wrapText="true" indent="0" shrinkToFit="false"/>
      <protection locked="true" hidden="false"/>
    </xf>
    <xf numFmtId="185" fontId="4" fillId="0" borderId="41" xfId="0" applyFont="true" applyBorder="true" applyAlignment="true" applyProtection="true">
      <alignment horizontal="center" vertical="center" textRotation="0" wrapText="false" indent="0" shrinkToFit="false"/>
      <protection locked="false" hidden="false"/>
    </xf>
    <xf numFmtId="181" fontId="51" fillId="0" borderId="80" xfId="0" applyFont="true" applyBorder="true" applyAlignment="true" applyProtection="false">
      <alignment horizontal="right" vertical="top" textRotation="0" wrapText="true" indent="0" shrinkToFit="false"/>
      <protection locked="true" hidden="false"/>
    </xf>
    <xf numFmtId="178" fontId="4" fillId="6" borderId="40" xfId="0" applyFont="true" applyBorder="true" applyAlignment="true" applyProtection="false">
      <alignment horizontal="general" vertical="center" textRotation="0" wrapText="false" indent="0" shrinkToFit="false"/>
      <protection locked="true" hidden="false"/>
    </xf>
    <xf numFmtId="177" fontId="5" fillId="6" borderId="82" xfId="0" applyFont="true" applyBorder="true" applyAlignment="true" applyProtection="true">
      <alignment horizontal="right" vertical="center" textRotation="0" wrapText="false" indent="0" shrinkToFit="false"/>
      <protection locked="false" hidden="false"/>
    </xf>
    <xf numFmtId="172" fontId="5" fillId="6" borderId="45" xfId="0" applyFont="true" applyBorder="true" applyAlignment="true" applyProtection="false">
      <alignment horizontal="right" vertical="center" textRotation="0" wrapText="false" indent="0" shrinkToFit="false"/>
      <protection locked="true" hidden="false"/>
    </xf>
    <xf numFmtId="164" fontId="4" fillId="0" borderId="62" xfId="0" applyFont="true" applyBorder="true" applyAlignment="true" applyProtection="false">
      <alignment horizontal="center" vertical="bottom" textRotation="0" wrapText="false" indent="0" shrinkToFit="false"/>
      <protection locked="true" hidden="false"/>
    </xf>
    <xf numFmtId="164" fontId="0" fillId="0" borderId="60" xfId="0" applyFont="false" applyBorder="true" applyAlignment="true" applyProtection="false">
      <alignment horizontal="general" vertical="bottom" textRotation="0" wrapText="false" indent="0" shrinkToFit="false"/>
      <protection locked="true" hidden="false"/>
    </xf>
    <xf numFmtId="164" fontId="0" fillId="0" borderId="83" xfId="0" applyFont="false" applyBorder="true" applyAlignment="true" applyProtection="false">
      <alignment horizontal="center" vertical="bottom" textRotation="0" wrapText="false" indent="0" shrinkToFit="false"/>
      <protection locked="true" hidden="false"/>
    </xf>
    <xf numFmtId="164" fontId="52" fillId="2" borderId="39" xfId="0" applyFont="true" applyBorder="true" applyAlignment="true" applyProtection="false">
      <alignment horizontal="left" vertical="center" textRotation="0" wrapText="true" indent="0" shrinkToFit="false"/>
      <protection locked="true" hidden="false"/>
    </xf>
    <xf numFmtId="172" fontId="35" fillId="6" borderId="45" xfId="0" applyFont="true" applyBorder="true" applyAlignment="true" applyProtection="false">
      <alignment horizontal="right" vertical="center" textRotation="0" wrapText="false" indent="0" shrinkToFit="false"/>
      <protection locked="true" hidden="false"/>
    </xf>
    <xf numFmtId="178" fontId="4" fillId="6" borderId="49" xfId="0" applyFont="true" applyBorder="true" applyAlignment="true" applyProtection="false">
      <alignment horizontal="general" vertical="center" textRotation="0" wrapText="false" indent="0" shrinkToFit="false"/>
      <protection locked="true" hidden="false"/>
    </xf>
    <xf numFmtId="177" fontId="5" fillId="6" borderId="84" xfId="0" applyFont="true" applyBorder="true" applyAlignment="true" applyProtection="true">
      <alignment horizontal="right" vertical="center" textRotation="0" wrapText="false" indent="0" shrinkToFit="false"/>
      <protection locked="false" hidden="false"/>
    </xf>
    <xf numFmtId="172" fontId="35" fillId="6" borderId="50" xfId="0" applyFont="true" applyBorder="true" applyAlignment="true" applyProtection="false">
      <alignment horizontal="right"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2" xfId="21"/>
    <cellStyle name="Migliaia 2" xfId="22"/>
    <cellStyle name="Migliaia 3" xfId="23"/>
    <cellStyle name="Migliaia [0] 2" xfId="24"/>
    <cellStyle name="Normale 2" xfId="25"/>
    <cellStyle name="Valuta 2" xfId="26"/>
    <cellStyle name="Excel Built-in Comma [0] 1" xfId="27"/>
    <cellStyle name="Excel Built-in Comma [0] 2"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BFBFBF"/>
      <rgbColor rgb="FF7F7F7F"/>
      <rgbColor rgb="FF9999FF"/>
      <rgbColor rgb="FF993366"/>
      <rgbColor rgb="FFF2F2F2"/>
      <rgbColor rgb="FFCDFFFF"/>
      <rgbColor rgb="FF660066"/>
      <rgbColor rgb="FFFF8080"/>
      <rgbColor rgb="FF0070C0"/>
      <rgbColor rgb="FFD6DCE3"/>
      <rgbColor rgb="FF000080"/>
      <rgbColor rgb="FFFF00FF"/>
      <rgbColor rgb="FFFFFF00"/>
      <rgbColor rgb="FF00FFFF"/>
      <rgbColor rgb="FF800080"/>
      <rgbColor rgb="FF800000"/>
      <rgbColor rgb="FF008080"/>
      <rgbColor rgb="FF0000FF"/>
      <rgbColor rgb="FF00CCFF"/>
      <rgbColor rgb="FFCCFFFF"/>
      <rgbColor rgb="FFD9D9D9"/>
      <rgbColor rgb="FFFFFFA7"/>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19191A"/>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20.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93600</xdr:colOff>
      <xdr:row>0</xdr:row>
      <xdr:rowOff>113040</xdr:rowOff>
    </xdr:from>
    <xdr:to>
      <xdr:col>2</xdr:col>
      <xdr:colOff>1302120</xdr:colOff>
      <xdr:row>0</xdr:row>
      <xdr:rowOff>525240</xdr:rowOff>
    </xdr:to>
    <xdr:pic>
      <xdr:nvPicPr>
        <xdr:cNvPr id="0" name="Immagine 1" descr=""/>
        <xdr:cNvPicPr/>
      </xdr:nvPicPr>
      <xdr:blipFill>
        <a:blip r:embed="rId1"/>
        <a:stretch/>
      </xdr:blipFill>
      <xdr:spPr>
        <a:xfrm>
          <a:off x="5394240" y="113040"/>
          <a:ext cx="1208520" cy="41220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26"/>
  <sheetViews>
    <sheetView showFormulas="false" showGridLines="true" showRowColHeaders="true" showZeros="true" rightToLeft="false" tabSelected="false" showOutlineSymbols="true" defaultGridColor="true" view="normal" topLeftCell="A7" colorId="64" zoomScale="120" zoomScaleNormal="120" zoomScalePageLayoutView="100" workbookViewId="0">
      <selection pane="topLeft" activeCell="D5" activeCellId="0" sqref="D5"/>
    </sheetView>
  </sheetViews>
  <sheetFormatPr defaultColWidth="8.73046875" defaultRowHeight="12.75" zeroHeight="false" outlineLevelRow="0" outlineLevelCol="0"/>
  <cols>
    <col collapsed="false" customWidth="true" hidden="false" outlineLevel="0" max="1" min="1" style="0" width="4.71"/>
    <col collapsed="false" customWidth="true" hidden="false" outlineLevel="0" max="2" min="2" style="0" width="70.42"/>
    <col collapsed="false" customWidth="true" hidden="false" outlineLevel="0" max="3" min="3" style="0" width="19.71"/>
    <col collapsed="false" customWidth="true" hidden="false" outlineLevel="0" max="4" min="4" style="0" width="26.42"/>
    <col collapsed="false" customWidth="true" hidden="false" outlineLevel="0" max="5" min="5" style="0" width="46.42"/>
  </cols>
  <sheetData>
    <row r="1" customFormat="false" ht="60.4" hidden="false" customHeight="true" outlineLevel="0" collapsed="false">
      <c r="A1" s="1"/>
      <c r="B1" s="2" t="s">
        <v>0</v>
      </c>
      <c r="C1" s="3"/>
    </row>
    <row r="2" customFormat="false" ht="39" hidden="false" customHeight="true" outlineLevel="0" collapsed="false">
      <c r="A2" s="4" t="s">
        <v>1</v>
      </c>
      <c r="B2" s="4"/>
      <c r="C2" s="4"/>
    </row>
    <row r="3" customFormat="false" ht="18" hidden="false" customHeight="false" outlineLevel="0" collapsed="false">
      <c r="A3" s="5"/>
      <c r="B3" s="6"/>
      <c r="C3" s="7"/>
    </row>
    <row r="4" customFormat="false" ht="15.75" hidden="false" customHeight="false" outlineLevel="0" collapsed="false">
      <c r="A4" s="8" t="s">
        <v>2</v>
      </c>
      <c r="B4" s="8"/>
      <c r="C4" s="8"/>
    </row>
    <row r="5" customFormat="false" ht="12.75" hidden="false" customHeight="false" outlineLevel="0" collapsed="false">
      <c r="A5" s="9" t="s">
        <v>3</v>
      </c>
      <c r="B5" s="9"/>
      <c r="C5" s="9"/>
    </row>
    <row r="6" customFormat="false" ht="15" hidden="false" customHeight="false" outlineLevel="0" collapsed="false">
      <c r="A6" s="10" t="s">
        <v>4</v>
      </c>
      <c r="B6" s="11" t="s">
        <v>5</v>
      </c>
      <c r="C6" s="12"/>
    </row>
    <row r="7" customFormat="false" ht="15" hidden="false" customHeight="false" outlineLevel="0" collapsed="false">
      <c r="A7" s="13" t="n">
        <v>1</v>
      </c>
      <c r="B7" s="14" t="s">
        <v>6</v>
      </c>
      <c r="C7" s="15" t="n">
        <v>580000</v>
      </c>
      <c r="E7" s="16"/>
      <c r="F7" s="17"/>
    </row>
    <row r="8" customFormat="false" ht="15" hidden="false" customHeight="false" outlineLevel="0" collapsed="false">
      <c r="A8" s="18"/>
      <c r="B8" s="19"/>
      <c r="C8" s="20"/>
      <c r="D8" s="21"/>
      <c r="E8" s="22"/>
      <c r="F8" s="23"/>
    </row>
    <row r="9" customFormat="false" ht="15" hidden="false" customHeight="false" outlineLevel="0" collapsed="false">
      <c r="A9" s="24" t="s">
        <v>4</v>
      </c>
      <c r="B9" s="25" t="s">
        <v>7</v>
      </c>
      <c r="C9" s="26" t="n">
        <f aca="false">SUM(C7:C7)</f>
        <v>580000</v>
      </c>
      <c r="D9" s="27"/>
      <c r="E9" s="28"/>
    </row>
    <row r="10" customFormat="false" ht="35.25" hidden="false" customHeight="true" outlineLevel="0" collapsed="false">
      <c r="A10" s="29" t="s">
        <v>8</v>
      </c>
      <c r="B10" s="30" t="s">
        <v>9</v>
      </c>
      <c r="C10" s="31" t="n">
        <f aca="false">C9*0.05</f>
        <v>29000</v>
      </c>
      <c r="D10" s="32"/>
      <c r="E10" s="27"/>
      <c r="F10" s="33"/>
      <c r="G10" s="21"/>
    </row>
    <row r="11" customFormat="false" ht="35.25" hidden="false" customHeight="true" outlineLevel="0" collapsed="false">
      <c r="A11" s="34" t="s">
        <v>10</v>
      </c>
      <c r="B11" s="35" t="s">
        <v>11</v>
      </c>
      <c r="C11" s="36" t="n">
        <f aca="false">C9+C10</f>
        <v>609000</v>
      </c>
      <c r="F11" s="21"/>
    </row>
    <row r="12" customFormat="false" ht="18" hidden="false" customHeight="true" outlineLevel="0" collapsed="false">
      <c r="A12" s="37" t="s">
        <v>12</v>
      </c>
      <c r="B12" s="38" t="s">
        <v>13</v>
      </c>
      <c r="C12" s="39"/>
    </row>
    <row r="13" customFormat="false" ht="35.25" hidden="false" customHeight="true" outlineLevel="0" collapsed="false">
      <c r="A13" s="40" t="s">
        <v>14</v>
      </c>
      <c r="B13" s="41" t="s">
        <v>15</v>
      </c>
      <c r="C13" s="42" t="n">
        <f aca="false">ROUND(C11*0.22,2)</f>
        <v>133980</v>
      </c>
      <c r="D13" s="27"/>
    </row>
    <row r="14" customFormat="false" ht="16.5" hidden="false" customHeight="true" outlineLevel="0" collapsed="false">
      <c r="A14" s="29" t="s">
        <v>16</v>
      </c>
      <c r="B14" s="41" t="s">
        <v>17</v>
      </c>
      <c r="C14" s="42" t="n">
        <f aca="false">ROUND(C11*0.05,2)</f>
        <v>30450</v>
      </c>
      <c r="D14" s="27"/>
    </row>
    <row r="15" customFormat="false" ht="16.5" hidden="false" customHeight="true" outlineLevel="0" collapsed="false">
      <c r="A15" s="29" t="s">
        <v>18</v>
      </c>
      <c r="B15" s="41" t="s">
        <v>19</v>
      </c>
      <c r="C15" s="42" t="n">
        <f aca="false">ROUND(C11*0.03,2)</f>
        <v>18270</v>
      </c>
      <c r="D15" s="27"/>
      <c r="E15" s="21"/>
      <c r="F15" s="43"/>
      <c r="G15" s="21"/>
    </row>
    <row r="16" customFormat="false" ht="16.5" hidden="false" customHeight="true" outlineLevel="0" collapsed="false">
      <c r="A16" s="29" t="s">
        <v>20</v>
      </c>
      <c r="B16" s="41" t="s">
        <v>21</v>
      </c>
      <c r="C16" s="42" t="n">
        <f aca="false">ROUND(C15*0.05,2)</f>
        <v>913.5</v>
      </c>
      <c r="F16" s="21"/>
    </row>
    <row r="17" customFormat="false" ht="16.5" hidden="false" customHeight="true" outlineLevel="0" collapsed="false">
      <c r="A17" s="29" t="s">
        <v>22</v>
      </c>
      <c r="B17" s="41" t="s">
        <v>23</v>
      </c>
      <c r="C17" s="42" t="n">
        <f aca="false">ROUND(C15*0.05,2)+2</f>
        <v>915.5</v>
      </c>
      <c r="D17" s="44"/>
    </row>
    <row r="18" customFormat="false" ht="37.5" hidden="false" customHeight="true" outlineLevel="0" collapsed="false">
      <c r="A18" s="29" t="s">
        <v>24</v>
      </c>
      <c r="B18" s="45" t="s">
        <v>25</v>
      </c>
      <c r="C18" s="42" t="n">
        <f aca="false">ROUND(C11*0.08,2)</f>
        <v>48720</v>
      </c>
      <c r="D18" s="46"/>
    </row>
    <row r="19" customFormat="false" ht="18" hidden="false" customHeight="true" outlineLevel="0" collapsed="false">
      <c r="A19" s="29" t="s">
        <v>26</v>
      </c>
      <c r="B19" s="41" t="s">
        <v>27</v>
      </c>
      <c r="C19" s="47"/>
    </row>
    <row r="20" customFormat="false" ht="18" hidden="false" customHeight="true" outlineLevel="0" collapsed="false">
      <c r="A20" s="29" t="s">
        <v>28</v>
      </c>
      <c r="B20" s="41" t="s">
        <v>29</v>
      </c>
      <c r="C20" s="47" t="n">
        <v>375</v>
      </c>
    </row>
    <row r="21" customFormat="false" ht="18" hidden="false" customHeight="true" outlineLevel="0" collapsed="false">
      <c r="A21" s="29" t="s">
        <v>30</v>
      </c>
      <c r="B21" s="41" t="s">
        <v>31</v>
      </c>
      <c r="C21" s="42" t="n">
        <v>2500</v>
      </c>
    </row>
    <row r="22" customFormat="false" ht="18" hidden="false" customHeight="true" outlineLevel="0" collapsed="false">
      <c r="A22" s="29" t="s">
        <v>32</v>
      </c>
      <c r="B22" s="41" t="s">
        <v>33</v>
      </c>
      <c r="C22" s="42" t="n">
        <v>4500</v>
      </c>
      <c r="D22" s="46"/>
    </row>
    <row r="23" customFormat="false" ht="27.75" hidden="false" customHeight="true" outlineLevel="0" collapsed="false">
      <c r="A23" s="48" t="s">
        <v>12</v>
      </c>
      <c r="B23" s="49" t="s">
        <v>34</v>
      </c>
      <c r="C23" s="50" t="n">
        <f aca="false">SUM(C13:C22)</f>
        <v>240624</v>
      </c>
    </row>
    <row r="24" customFormat="false" ht="11.25" hidden="false" customHeight="true" outlineLevel="0" collapsed="false">
      <c r="A24" s="51"/>
      <c r="B24" s="52"/>
      <c r="C24" s="53"/>
    </row>
    <row r="25" customFormat="false" ht="19.5" hidden="false" customHeight="true" outlineLevel="0" collapsed="false">
      <c r="A25" s="54"/>
      <c r="B25" s="55" t="s">
        <v>35</v>
      </c>
      <c r="C25" s="56" t="n">
        <f aca="false">C11+C23</f>
        <v>849624</v>
      </c>
      <c r="D25" s="44"/>
    </row>
    <row r="26" customFormat="false" ht="12.75" hidden="false" customHeight="false" outlineLevel="0" collapsed="false">
      <c r="C26" s="21"/>
    </row>
  </sheetData>
  <mergeCells count="3">
    <mergeCell ref="A2:C2"/>
    <mergeCell ref="A4:C4"/>
    <mergeCell ref="A5:C5"/>
  </mergeCells>
  <printOptions headings="false" gridLines="false" gridLinesSet="true" horizontalCentered="true" verticalCentered="true"/>
  <pageMargins left="0.7875" right="0.236111111111111" top="0.747916666666667" bottom="0.747916666666667" header="0.511805555555555" footer="0.511805555555555"/>
  <pageSetup paperSize="8" scale="11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47"/>
  <sheetViews>
    <sheetView showFormulas="false" showGridLines="true" showRowColHeaders="true" showZeros="true" rightToLeft="false" tabSelected="true" showOutlineSymbols="true" defaultGridColor="true" view="normal" topLeftCell="A19" colorId="64" zoomScale="100" zoomScaleNormal="100" zoomScalePageLayoutView="100" workbookViewId="0">
      <selection pane="topLeft" activeCell="K34" activeCellId="0" sqref="K34"/>
    </sheetView>
  </sheetViews>
  <sheetFormatPr defaultColWidth="8.73046875" defaultRowHeight="12.75" zeroHeight="false" outlineLevelRow="0" outlineLevelCol="0"/>
  <cols>
    <col collapsed="false" customWidth="true" hidden="false" outlineLevel="0" max="1" min="1" style="57" width="18.34"/>
    <col collapsed="false" customWidth="true" hidden="false" outlineLevel="0" max="2" min="2" style="0" width="45.71"/>
    <col collapsed="false" customWidth="true" hidden="false" outlineLevel="0" max="3" min="3" style="58" width="7.57"/>
    <col collapsed="false" customWidth="true" hidden="false" outlineLevel="0" max="4" min="4" style="59" width="9.71"/>
    <col collapsed="false" customWidth="true" hidden="false" outlineLevel="0" max="6" min="5" style="58" width="7.57"/>
    <col collapsed="false" customWidth="true" hidden="false" outlineLevel="0" max="7" min="7" style="58" width="6.57"/>
    <col collapsed="false" customWidth="true" hidden="false" outlineLevel="0" max="8" min="8" style="59" width="11.71"/>
    <col collapsed="false" customWidth="true" hidden="false" outlineLevel="0" max="9" min="9" style="58" width="11.71"/>
    <col collapsed="false" customWidth="true" hidden="false" outlineLevel="0" max="10" min="10" style="58" width="13.7"/>
    <col collapsed="false" customWidth="true" hidden="false" outlineLevel="0" max="12" min="11" style="0" width="13.7"/>
    <col collapsed="false" customWidth="true" hidden="false" outlineLevel="0" max="13" min="13" style="60" width="21.14"/>
    <col collapsed="false" customWidth="true" hidden="false" outlineLevel="0" max="16" min="16" style="0" width="11.57"/>
    <col collapsed="false" customWidth="true" hidden="false" outlineLevel="0" max="17" min="17" style="0" width="15"/>
    <col collapsed="false" customWidth="true" hidden="false" outlineLevel="0" max="18" min="18" style="0" width="15.87"/>
    <col collapsed="false" customWidth="true" hidden="false" outlineLevel="0" max="22" min="22" style="0" width="11.42"/>
  </cols>
  <sheetData>
    <row r="1" s="62" customFormat="true" ht="24" hidden="false" customHeight="true" outlineLevel="0" collapsed="false">
      <c r="A1" s="61" t="s">
        <v>36</v>
      </c>
      <c r="B1" s="61"/>
      <c r="C1" s="61"/>
      <c r="D1" s="61"/>
      <c r="E1" s="61"/>
      <c r="F1" s="61"/>
      <c r="G1" s="61"/>
      <c r="H1" s="61"/>
      <c r="I1" s="61"/>
      <c r="J1" s="61"/>
      <c r="M1" s="63"/>
    </row>
    <row r="2" s="62" customFormat="true" ht="12.75" hidden="false" customHeight="false" outlineLevel="0" collapsed="false">
      <c r="A2" s="64"/>
      <c r="B2" s="64"/>
      <c r="C2" s="64"/>
      <c r="D2" s="64"/>
      <c r="E2" s="64"/>
      <c r="F2" s="64"/>
      <c r="G2" s="64"/>
      <c r="H2" s="64"/>
      <c r="I2" s="64"/>
      <c r="J2" s="64"/>
      <c r="M2" s="63"/>
    </row>
    <row r="3" s="62" customFormat="true" ht="15.75" hidden="false" customHeight="true" outlineLevel="0" collapsed="false">
      <c r="A3" s="65" t="s">
        <v>37</v>
      </c>
      <c r="B3" s="65"/>
      <c r="C3" s="65"/>
      <c r="D3" s="65"/>
      <c r="E3" s="65"/>
      <c r="F3" s="65"/>
      <c r="G3" s="65"/>
      <c r="H3" s="65"/>
      <c r="I3" s="65"/>
      <c r="J3" s="65"/>
      <c r="M3" s="63"/>
    </row>
    <row r="4" s="62" customFormat="true" ht="15.75" hidden="false" customHeight="true" outlineLevel="0" collapsed="false">
      <c r="A4" s="66" t="s">
        <v>38</v>
      </c>
      <c r="B4" s="66"/>
      <c r="C4" s="66"/>
      <c r="D4" s="66"/>
      <c r="E4" s="66"/>
      <c r="F4" s="66"/>
      <c r="G4" s="66"/>
      <c r="H4" s="66"/>
      <c r="I4" s="66"/>
      <c r="J4" s="66"/>
      <c r="M4" s="63"/>
    </row>
    <row r="5" s="62" customFormat="true" ht="19.5" hidden="false" customHeight="true" outlineLevel="0" collapsed="false">
      <c r="A5" s="67" t="s">
        <v>39</v>
      </c>
      <c r="B5" s="67"/>
      <c r="C5" s="67"/>
      <c r="D5" s="67"/>
      <c r="E5" s="67"/>
      <c r="F5" s="67"/>
      <c r="G5" s="67"/>
      <c r="H5" s="67"/>
      <c r="I5" s="67"/>
      <c r="J5" s="67"/>
      <c r="M5" s="63"/>
    </row>
    <row r="6" s="62" customFormat="true" ht="18.75" hidden="false" customHeight="true" outlineLevel="0" collapsed="false">
      <c r="A6" s="68"/>
      <c r="B6" s="68"/>
      <c r="C6" s="68"/>
      <c r="D6" s="68"/>
      <c r="E6" s="68"/>
      <c r="F6" s="68"/>
      <c r="G6" s="68"/>
      <c r="H6" s="68"/>
      <c r="I6" s="68"/>
      <c r="J6" s="68"/>
      <c r="M6" s="63"/>
    </row>
    <row r="7" s="70" customFormat="true" ht="39.75" hidden="false" customHeight="true" outlineLevel="0" collapsed="false">
      <c r="A7" s="69" t="s">
        <v>40</v>
      </c>
      <c r="B7" s="69"/>
      <c r="C7" s="69"/>
      <c r="D7" s="69"/>
      <c r="E7" s="69"/>
      <c r="F7" s="69"/>
      <c r="G7" s="69"/>
      <c r="H7" s="69"/>
      <c r="I7" s="69"/>
      <c r="J7" s="69"/>
      <c r="M7" s="71"/>
      <c r="R7" s="72"/>
    </row>
    <row r="8" s="70" customFormat="true" ht="23.25" hidden="false" customHeight="true" outlineLevel="0" collapsed="false">
      <c r="A8" s="73" t="s">
        <v>41</v>
      </c>
      <c r="B8" s="73"/>
      <c r="C8" s="73"/>
      <c r="D8" s="73"/>
      <c r="E8" s="73"/>
      <c r="F8" s="73"/>
      <c r="G8" s="73"/>
      <c r="H8" s="73"/>
      <c r="I8" s="73"/>
      <c r="J8" s="73"/>
      <c r="M8" s="71"/>
    </row>
    <row r="9" s="80" customFormat="true" ht="24" hidden="false" customHeight="false" outlineLevel="0" collapsed="false">
      <c r="A9" s="69" t="s">
        <v>42</v>
      </c>
      <c r="B9" s="69" t="s">
        <v>43</v>
      </c>
      <c r="C9" s="74"/>
      <c r="D9" s="75"/>
      <c r="E9" s="74"/>
      <c r="F9" s="74"/>
      <c r="G9" s="76" t="s">
        <v>44</v>
      </c>
      <c r="H9" s="77" t="s">
        <v>45</v>
      </c>
      <c r="I9" s="78" t="s">
        <v>46</v>
      </c>
      <c r="J9" s="79" t="s">
        <v>47</v>
      </c>
      <c r="M9" s="81"/>
    </row>
    <row r="10" s="89" customFormat="true" ht="12" hidden="false" customHeight="false" outlineLevel="0" collapsed="false">
      <c r="A10" s="82"/>
      <c r="B10" s="83"/>
      <c r="C10" s="84" t="s">
        <v>48</v>
      </c>
      <c r="D10" s="77" t="s">
        <v>49</v>
      </c>
      <c r="E10" s="84" t="s">
        <v>50</v>
      </c>
      <c r="F10" s="84" t="s">
        <v>51</v>
      </c>
      <c r="G10" s="85"/>
      <c r="H10" s="86"/>
      <c r="I10" s="87"/>
      <c r="J10" s="88"/>
      <c r="M10" s="90"/>
    </row>
    <row r="11" s="103" customFormat="true" ht="12.75" hidden="false" customHeight="false" outlineLevel="0" collapsed="false">
      <c r="A11" s="91"/>
      <c r="B11" s="92"/>
      <c r="C11" s="93"/>
      <c r="D11" s="94"/>
      <c r="E11" s="95"/>
      <c r="F11" s="96"/>
      <c r="G11" s="97"/>
      <c r="H11" s="98"/>
      <c r="I11" s="99"/>
      <c r="J11" s="100"/>
      <c r="K11" s="101"/>
      <c r="L11" s="101"/>
      <c r="M11" s="102"/>
    </row>
    <row r="12" s="110" customFormat="true" ht="13.5" hidden="false" customHeight="true" outlineLevel="0" collapsed="false">
      <c r="A12" s="104"/>
      <c r="B12" s="105"/>
      <c r="C12" s="106"/>
      <c r="D12" s="107"/>
      <c r="E12" s="106"/>
      <c r="F12" s="107"/>
      <c r="G12" s="106"/>
      <c r="H12" s="108"/>
      <c r="I12" s="106"/>
      <c r="J12" s="109"/>
      <c r="M12" s="102"/>
      <c r="N12" s="111"/>
    </row>
    <row r="13" s="110" customFormat="true" ht="30" hidden="false" customHeight="true" outlineLevel="0" collapsed="false">
      <c r="A13" s="112" t="s">
        <v>52</v>
      </c>
      <c r="B13" s="113" t="s">
        <v>53</v>
      </c>
      <c r="C13" s="114"/>
      <c r="D13" s="115"/>
      <c r="E13" s="114"/>
      <c r="F13" s="115"/>
      <c r="G13" s="116"/>
      <c r="H13" s="117"/>
      <c r="I13" s="118"/>
      <c r="J13" s="119"/>
      <c r="K13" s="120"/>
      <c r="L13" s="121"/>
      <c r="M13" s="102"/>
      <c r="N13" s="111"/>
    </row>
    <row r="14" s="110" customFormat="true" ht="41" hidden="false" customHeight="true" outlineLevel="0" collapsed="false">
      <c r="A14" s="122"/>
      <c r="B14" s="123" t="s">
        <v>54</v>
      </c>
      <c r="C14" s="124" t="n">
        <v>1</v>
      </c>
      <c r="D14" s="124"/>
      <c r="E14" s="125"/>
      <c r="F14" s="124"/>
      <c r="G14" s="126" t="s">
        <v>55</v>
      </c>
      <c r="H14" s="127" t="n">
        <v>68</v>
      </c>
      <c r="I14" s="128" t="n">
        <v>18.12</v>
      </c>
      <c r="J14" s="129" t="n">
        <v>1232.16</v>
      </c>
      <c r="K14" s="130"/>
      <c r="L14" s="131"/>
      <c r="M14" s="102"/>
      <c r="N14" s="111"/>
    </row>
    <row r="15" s="110" customFormat="true" ht="26.25" hidden="false" customHeight="true" outlineLevel="0" collapsed="false">
      <c r="A15" s="104" t="s">
        <v>56</v>
      </c>
      <c r="B15" s="132" t="s">
        <v>57</v>
      </c>
      <c r="C15" s="106"/>
      <c r="D15" s="108"/>
      <c r="E15" s="106"/>
      <c r="F15" s="107"/>
      <c r="G15" s="133" t="s">
        <v>58</v>
      </c>
      <c r="H15" s="127" t="n">
        <v>2</v>
      </c>
      <c r="I15" s="128" t="n">
        <v>4.42</v>
      </c>
      <c r="J15" s="129" t="n">
        <v>8.84</v>
      </c>
      <c r="K15" s="134"/>
      <c r="L15" s="131"/>
      <c r="M15" s="102"/>
      <c r="N15" s="111"/>
    </row>
    <row r="16" s="110" customFormat="true" ht="13.5" hidden="false" customHeight="true" outlineLevel="0" collapsed="false">
      <c r="A16" s="104" t="s">
        <v>59</v>
      </c>
      <c r="B16" s="132" t="s">
        <v>60</v>
      </c>
      <c r="C16" s="106"/>
      <c r="D16" s="108"/>
      <c r="E16" s="106"/>
      <c r="F16" s="107"/>
      <c r="G16" s="116" t="s">
        <v>61</v>
      </c>
      <c r="H16" s="135" t="n">
        <v>4</v>
      </c>
      <c r="I16" s="118" t="n">
        <v>1.98</v>
      </c>
      <c r="J16" s="136" t="n">
        <v>7.92</v>
      </c>
      <c r="K16" s="137"/>
      <c r="L16" s="131"/>
      <c r="M16" s="102"/>
      <c r="N16" s="111"/>
    </row>
    <row r="17" s="110" customFormat="true" ht="13.5" hidden="false" customHeight="true" outlineLevel="0" collapsed="false">
      <c r="A17" s="104"/>
      <c r="B17" s="132"/>
      <c r="C17" s="106"/>
      <c r="D17" s="108"/>
      <c r="E17" s="106"/>
      <c r="F17" s="107"/>
      <c r="G17" s="116"/>
      <c r="H17" s="135"/>
      <c r="I17" s="118"/>
      <c r="J17" s="136"/>
      <c r="K17" s="137"/>
      <c r="L17" s="131"/>
      <c r="M17" s="102"/>
      <c r="N17" s="111"/>
    </row>
    <row r="18" s="110" customFormat="true" ht="38.8" hidden="false" customHeight="true" outlineLevel="0" collapsed="false">
      <c r="A18" s="104" t="s">
        <v>62</v>
      </c>
      <c r="B18" s="132" t="s">
        <v>63</v>
      </c>
      <c r="C18" s="106"/>
      <c r="D18" s="108"/>
      <c r="E18" s="106"/>
      <c r="F18" s="107"/>
      <c r="G18" s="116" t="s">
        <v>64</v>
      </c>
      <c r="H18" s="135"/>
      <c r="I18" s="118"/>
      <c r="J18" s="136" t="n">
        <v>450</v>
      </c>
      <c r="K18" s="137"/>
      <c r="L18" s="131"/>
      <c r="M18" s="102"/>
      <c r="N18" s="111"/>
    </row>
    <row r="19" s="110" customFormat="true" ht="14.9" hidden="false" customHeight="true" outlineLevel="0" collapsed="false">
      <c r="A19" s="104"/>
      <c r="B19" s="132"/>
      <c r="C19" s="106"/>
      <c r="D19" s="108"/>
      <c r="E19" s="106"/>
      <c r="F19" s="107"/>
      <c r="G19" s="116"/>
      <c r="H19" s="135"/>
      <c r="I19" s="118"/>
      <c r="J19" s="136"/>
      <c r="K19" s="137"/>
      <c r="L19" s="131"/>
      <c r="M19" s="102"/>
      <c r="N19" s="111"/>
    </row>
    <row r="20" s="110" customFormat="true" ht="37.3" hidden="false" customHeight="true" outlineLevel="0" collapsed="false">
      <c r="A20" s="104" t="s">
        <v>62</v>
      </c>
      <c r="B20" s="132" t="s">
        <v>65</v>
      </c>
      <c r="C20" s="106"/>
      <c r="D20" s="108"/>
      <c r="E20" s="106"/>
      <c r="F20" s="107"/>
      <c r="G20" s="116" t="s">
        <v>64</v>
      </c>
      <c r="H20" s="135"/>
      <c r="I20" s="118"/>
      <c r="J20" s="136" t="n">
        <v>750</v>
      </c>
      <c r="K20" s="137"/>
      <c r="L20" s="131"/>
      <c r="M20" s="102"/>
      <c r="N20" s="111"/>
    </row>
    <row r="21" s="110" customFormat="true" ht="14.15" hidden="false" customHeight="true" outlineLevel="0" collapsed="false">
      <c r="A21" s="104"/>
      <c r="B21" s="132"/>
      <c r="C21" s="106"/>
      <c r="D21" s="108"/>
      <c r="E21" s="106"/>
      <c r="F21" s="107"/>
      <c r="G21" s="116"/>
      <c r="H21" s="135"/>
      <c r="I21" s="118"/>
      <c r="J21" s="136"/>
      <c r="K21" s="137"/>
      <c r="L21" s="131"/>
      <c r="M21" s="102"/>
      <c r="N21" s="111"/>
    </row>
    <row r="22" s="110" customFormat="true" ht="30" hidden="false" customHeight="true" outlineLevel="0" collapsed="false">
      <c r="A22" s="138" t="s">
        <v>66</v>
      </c>
      <c r="B22" s="113" t="s">
        <v>67</v>
      </c>
      <c r="C22" s="114"/>
      <c r="D22" s="115"/>
      <c r="E22" s="114"/>
      <c r="F22" s="115"/>
      <c r="G22" s="116"/>
      <c r="H22" s="117"/>
      <c r="I22" s="118"/>
      <c r="J22" s="119"/>
      <c r="K22" s="137"/>
      <c r="L22" s="131"/>
      <c r="M22" s="102"/>
      <c r="N22" s="111"/>
    </row>
    <row r="23" s="110" customFormat="true" ht="57.75" hidden="false" customHeight="true" outlineLevel="0" collapsed="false">
      <c r="A23" s="104"/>
      <c r="B23" s="132" t="s">
        <v>68</v>
      </c>
      <c r="C23" s="106"/>
      <c r="D23" s="108"/>
      <c r="E23" s="106"/>
      <c r="F23" s="107"/>
      <c r="G23" s="116" t="s">
        <v>69</v>
      </c>
      <c r="H23" s="135" t="n">
        <v>3</v>
      </c>
      <c r="I23" s="118" t="n">
        <v>8.17</v>
      </c>
      <c r="J23" s="136" t="n">
        <v>73.53</v>
      </c>
      <c r="K23" s="137"/>
      <c r="L23" s="131"/>
      <c r="M23" s="102"/>
      <c r="N23" s="111"/>
    </row>
    <row r="24" s="110" customFormat="true" ht="11.15" hidden="false" customHeight="true" outlineLevel="0" collapsed="false">
      <c r="A24" s="104"/>
      <c r="B24" s="132"/>
      <c r="C24" s="106"/>
      <c r="D24" s="108"/>
      <c r="E24" s="106"/>
      <c r="F24" s="107"/>
      <c r="G24" s="116"/>
      <c r="H24" s="139"/>
      <c r="I24" s="118"/>
      <c r="J24" s="136"/>
      <c r="K24" s="137"/>
      <c r="L24" s="131"/>
      <c r="M24" s="102"/>
      <c r="N24" s="111"/>
    </row>
    <row r="25" s="110" customFormat="true" ht="30" hidden="false" customHeight="true" outlineLevel="0" collapsed="false">
      <c r="A25" s="138" t="s">
        <v>62</v>
      </c>
      <c r="B25" s="113" t="s">
        <v>70</v>
      </c>
      <c r="C25" s="114"/>
      <c r="D25" s="115"/>
      <c r="E25" s="114"/>
      <c r="F25" s="115"/>
      <c r="G25" s="116"/>
      <c r="H25" s="117"/>
      <c r="I25" s="118"/>
      <c r="J25" s="119"/>
      <c r="K25" s="137"/>
      <c r="L25" s="131"/>
      <c r="M25" s="102"/>
      <c r="N25" s="111"/>
    </row>
    <row r="26" s="110" customFormat="true" ht="49.95" hidden="false" customHeight="true" outlineLevel="0" collapsed="false">
      <c r="A26" s="104"/>
      <c r="B26" s="140" t="s">
        <v>71</v>
      </c>
      <c r="C26" s="106"/>
      <c r="D26" s="108"/>
      <c r="E26" s="106"/>
      <c r="F26" s="107"/>
      <c r="G26" s="116" t="s">
        <v>69</v>
      </c>
      <c r="H26" s="135" t="n">
        <v>5</v>
      </c>
      <c r="I26" s="118" t="n">
        <v>55</v>
      </c>
      <c r="J26" s="136" t="n">
        <v>275</v>
      </c>
      <c r="K26" s="134"/>
      <c r="L26" s="131"/>
      <c r="M26" s="102"/>
      <c r="N26" s="111"/>
      <c r="O26" s="103"/>
    </row>
    <row r="27" s="110" customFormat="true" ht="11.9" hidden="false" customHeight="true" outlineLevel="0" collapsed="false">
      <c r="A27" s="104"/>
      <c r="B27" s="140"/>
      <c r="C27" s="106"/>
      <c r="D27" s="108"/>
      <c r="E27" s="106"/>
      <c r="F27" s="107"/>
      <c r="G27" s="116"/>
      <c r="H27" s="135"/>
      <c r="I27" s="118"/>
      <c r="J27" s="136"/>
      <c r="K27" s="134"/>
      <c r="L27" s="131"/>
      <c r="M27" s="102"/>
      <c r="N27" s="111"/>
      <c r="O27" s="103"/>
    </row>
    <row r="28" s="110" customFormat="true" ht="39.95" hidden="false" customHeight="true" outlineLevel="0" collapsed="false">
      <c r="A28" s="138" t="s">
        <v>62</v>
      </c>
      <c r="B28" s="113" t="s">
        <v>72</v>
      </c>
      <c r="C28" s="114"/>
      <c r="D28" s="115"/>
      <c r="E28" s="114"/>
      <c r="F28" s="115"/>
      <c r="G28" s="116"/>
      <c r="H28" s="117"/>
      <c r="I28" s="118"/>
      <c r="J28" s="119"/>
      <c r="K28" s="137"/>
      <c r="L28" s="131"/>
      <c r="M28" s="141"/>
      <c r="N28" s="111"/>
    </row>
    <row r="29" s="110" customFormat="true" ht="35.25" hidden="false" customHeight="true" outlineLevel="0" collapsed="false">
      <c r="A29" s="104"/>
      <c r="B29" s="140" t="s">
        <v>73</v>
      </c>
      <c r="C29" s="142"/>
      <c r="D29" s="143"/>
      <c r="E29" s="142"/>
      <c r="F29" s="144"/>
      <c r="G29" s="145" t="s">
        <v>74</v>
      </c>
      <c r="H29" s="135" t="n">
        <v>1</v>
      </c>
      <c r="I29" s="118" t="n">
        <v>250</v>
      </c>
      <c r="J29" s="136" t="n">
        <v>250</v>
      </c>
      <c r="K29" s="137"/>
      <c r="L29" s="131"/>
      <c r="M29" s="102"/>
      <c r="N29" s="111"/>
    </row>
    <row r="30" s="110" customFormat="true" ht="13.5" hidden="false" customHeight="true" outlineLevel="0" collapsed="false">
      <c r="A30" s="104"/>
      <c r="B30" s="132"/>
      <c r="C30" s="106"/>
      <c r="D30" s="108"/>
      <c r="E30" s="106"/>
      <c r="F30" s="107"/>
      <c r="G30" s="116"/>
      <c r="H30" s="139"/>
      <c r="I30" s="118"/>
      <c r="J30" s="136"/>
      <c r="K30" s="137"/>
      <c r="L30" s="131"/>
      <c r="M30" s="102" t="s">
        <v>75</v>
      </c>
      <c r="N30" s="111"/>
    </row>
    <row r="31" s="110" customFormat="true" ht="30" hidden="false" customHeight="true" outlineLevel="0" collapsed="false">
      <c r="A31" s="138" t="s">
        <v>62</v>
      </c>
      <c r="B31" s="113" t="s">
        <v>76</v>
      </c>
      <c r="C31" s="114"/>
      <c r="D31" s="115"/>
      <c r="E31" s="114"/>
      <c r="F31" s="115"/>
      <c r="G31" s="116"/>
      <c r="H31" s="117"/>
      <c r="I31" s="118"/>
      <c r="J31" s="119"/>
      <c r="K31" s="137"/>
      <c r="L31" s="131"/>
      <c r="M31" s="102"/>
      <c r="N31" s="111"/>
    </row>
    <row r="32" s="110" customFormat="true" ht="30.55" hidden="false" customHeight="true" outlineLevel="0" collapsed="false">
      <c r="A32" s="104"/>
      <c r="B32" s="140" t="s">
        <v>77</v>
      </c>
      <c r="C32" s="106"/>
      <c r="D32" s="108"/>
      <c r="E32" s="106"/>
      <c r="F32" s="107"/>
      <c r="G32" s="116" t="s">
        <v>64</v>
      </c>
      <c r="H32" s="135"/>
      <c r="I32" s="118" t="n">
        <v>880</v>
      </c>
      <c r="J32" s="136" t="n">
        <v>802.55</v>
      </c>
      <c r="K32" s="134"/>
      <c r="L32" s="131"/>
      <c r="M32" s="102"/>
      <c r="N32" s="111"/>
    </row>
    <row r="33" s="110" customFormat="true" ht="15.65" hidden="false" customHeight="true" outlineLevel="0" collapsed="false">
      <c r="A33" s="104"/>
      <c r="B33" s="140"/>
      <c r="C33" s="106"/>
      <c r="D33" s="108"/>
      <c r="E33" s="106"/>
      <c r="F33" s="107"/>
      <c r="G33" s="116"/>
      <c r="H33" s="135"/>
      <c r="I33" s="118"/>
      <c r="J33" s="136"/>
      <c r="K33" s="134"/>
      <c r="L33" s="131"/>
      <c r="M33" s="102"/>
      <c r="N33" s="111"/>
    </row>
    <row r="34" s="110" customFormat="true" ht="26.85" hidden="false" customHeight="true" outlineLevel="0" collapsed="false">
      <c r="A34" s="104" t="s">
        <v>62</v>
      </c>
      <c r="B34" s="146" t="s">
        <v>78</v>
      </c>
      <c r="C34" s="147"/>
      <c r="D34" s="148"/>
      <c r="E34" s="148"/>
      <c r="F34" s="148"/>
      <c r="G34" s="148" t="s">
        <v>64</v>
      </c>
      <c r="H34" s="149"/>
      <c r="I34" s="150" t="n">
        <v>450</v>
      </c>
      <c r="J34" s="151" t="n">
        <v>450</v>
      </c>
      <c r="K34" s="152"/>
      <c r="L34" s="131"/>
      <c r="M34" s="102"/>
      <c r="N34" s="111"/>
    </row>
    <row r="35" s="110" customFormat="true" ht="56.25" hidden="false" customHeight="true" outlineLevel="0" collapsed="false">
      <c r="A35" s="138"/>
      <c r="B35" s="153"/>
      <c r="C35" s="114"/>
      <c r="D35" s="115"/>
      <c r="E35" s="114"/>
      <c r="F35" s="115"/>
      <c r="G35" s="116"/>
      <c r="H35" s="135"/>
      <c r="I35" s="118"/>
      <c r="J35" s="136"/>
      <c r="K35" s="137"/>
      <c r="L35" s="131"/>
      <c r="M35" s="102"/>
      <c r="N35" s="111"/>
    </row>
    <row r="36" s="110" customFormat="true" ht="42" hidden="false" customHeight="true" outlineLevel="0" collapsed="false">
      <c r="A36" s="104"/>
      <c r="B36" s="140"/>
      <c r="C36" s="142"/>
      <c r="D36" s="143"/>
      <c r="E36" s="142"/>
      <c r="F36" s="144"/>
      <c r="G36" s="145"/>
      <c r="H36" s="139"/>
      <c r="I36" s="118"/>
      <c r="J36" s="136"/>
      <c r="K36" s="137"/>
      <c r="L36" s="131"/>
      <c r="M36" s="102"/>
      <c r="N36" s="111"/>
    </row>
    <row r="37" s="110" customFormat="true" ht="13.5" hidden="false" customHeight="true" outlineLevel="0" collapsed="false">
      <c r="A37" s="104"/>
      <c r="B37" s="132"/>
      <c r="C37" s="106"/>
      <c r="D37" s="108"/>
      <c r="E37" s="106"/>
      <c r="F37" s="107"/>
      <c r="G37" s="116"/>
      <c r="H37" s="139"/>
      <c r="I37" s="154" t="s">
        <v>47</v>
      </c>
      <c r="J37" s="155" t="n">
        <v>4300</v>
      </c>
      <c r="K37" s="134"/>
      <c r="L37" s="131"/>
      <c r="M37" s="102"/>
      <c r="N37" s="111"/>
    </row>
    <row r="38" s="110" customFormat="true" ht="13.5" hidden="false" customHeight="true" outlineLevel="0" collapsed="false">
      <c r="A38" s="104"/>
      <c r="B38" s="132"/>
      <c r="C38" s="106"/>
      <c r="D38" s="108"/>
      <c r="E38" s="106"/>
      <c r="F38" s="107"/>
      <c r="G38" s="116"/>
      <c r="H38" s="139"/>
      <c r="I38" s="118"/>
      <c r="J38" s="136"/>
      <c r="K38" s="137"/>
      <c r="L38" s="131"/>
      <c r="M38" s="102"/>
      <c r="N38" s="111"/>
    </row>
    <row r="39" s="110" customFormat="true" ht="13.5" hidden="false" customHeight="true" outlineLevel="0" collapsed="false">
      <c r="A39" s="104"/>
      <c r="B39" s="132"/>
      <c r="C39" s="106"/>
      <c r="D39" s="108"/>
      <c r="E39" s="106"/>
      <c r="F39" s="107"/>
      <c r="G39" s="116"/>
      <c r="H39" s="139"/>
      <c r="I39" s="118"/>
      <c r="J39" s="136"/>
      <c r="K39" s="137"/>
      <c r="L39" s="131"/>
      <c r="M39" s="102"/>
      <c r="N39" s="111"/>
    </row>
    <row r="40" s="110" customFormat="true" ht="13.5" hidden="false" customHeight="true" outlineLevel="0" collapsed="false">
      <c r="A40" s="104"/>
      <c r="B40" s="156"/>
      <c r="C40" s="106"/>
      <c r="D40" s="108"/>
      <c r="E40" s="106"/>
      <c r="F40" s="107"/>
      <c r="G40" s="116"/>
      <c r="H40" s="139"/>
      <c r="I40" s="118"/>
      <c r="J40" s="136"/>
      <c r="K40" s="137"/>
      <c r="L40" s="131"/>
      <c r="M40" s="157"/>
    </row>
    <row r="41" s="103" customFormat="true" ht="12.75" hidden="false" customHeight="false" outlineLevel="0" collapsed="false">
      <c r="A41" s="104"/>
      <c r="B41" s="158"/>
      <c r="C41" s="159"/>
      <c r="D41" s="160"/>
      <c r="E41" s="106"/>
      <c r="F41" s="107"/>
      <c r="G41" s="159"/>
      <c r="H41" s="108"/>
      <c r="I41" s="118"/>
      <c r="J41" s="161"/>
      <c r="K41" s="101"/>
      <c r="L41" s="101"/>
      <c r="M41" s="102"/>
    </row>
    <row r="42" s="103" customFormat="true" ht="12.8" hidden="false" customHeight="false" outlineLevel="0" collapsed="false">
      <c r="A42" s="162"/>
      <c r="B42" s="163"/>
      <c r="C42" s="164"/>
      <c r="D42" s="165"/>
      <c r="E42" s="166"/>
      <c r="F42" s="167"/>
      <c r="G42" s="164"/>
      <c r="H42" s="168"/>
      <c r="I42" s="169"/>
      <c r="J42" s="170"/>
      <c r="K42" s="171"/>
      <c r="L42" s="172"/>
      <c r="M42" s="121"/>
    </row>
    <row r="43" customFormat="false" ht="12.75" hidden="false" customHeight="false" outlineLevel="0" collapsed="false">
      <c r="A43" s="173"/>
      <c r="B43" s="174"/>
      <c r="C43" s="174"/>
      <c r="D43" s="175"/>
      <c r="E43" s="174"/>
      <c r="F43" s="174"/>
      <c r="G43" s="174"/>
      <c r="H43" s="175"/>
      <c r="I43" s="174"/>
      <c r="J43" s="176"/>
      <c r="K43" s="177"/>
      <c r="L43" s="177"/>
    </row>
    <row r="44" customFormat="false" ht="12.75" hidden="false" customHeight="false" outlineLevel="0" collapsed="false">
      <c r="A44" s="173"/>
      <c r="B44" s="174"/>
      <c r="C44" s="174"/>
      <c r="D44" s="175"/>
      <c r="E44" s="174"/>
      <c r="F44" s="174"/>
      <c r="G44" s="174"/>
      <c r="H44" s="175"/>
      <c r="I44" s="174"/>
      <c r="J44" s="174"/>
      <c r="K44" s="58"/>
      <c r="L44" s="58"/>
    </row>
    <row r="45" customFormat="false" ht="12.75" hidden="false" customHeight="false" outlineLevel="0" collapsed="false">
      <c r="A45" s="173"/>
      <c r="B45" s="174"/>
      <c r="C45" s="174"/>
      <c r="D45" s="175"/>
      <c r="E45" s="174"/>
      <c r="F45" s="174"/>
      <c r="G45" s="174"/>
      <c r="H45" s="175"/>
      <c r="I45" s="178"/>
      <c r="J45" s="179"/>
      <c r="K45" s="177"/>
      <c r="L45" s="177"/>
    </row>
    <row r="46" customFormat="false" ht="12.8" hidden="false" customHeight="false" outlineLevel="0" collapsed="false">
      <c r="A46" s="173"/>
      <c r="B46" s="174"/>
      <c r="C46" s="174"/>
      <c r="D46" s="175"/>
      <c r="E46" s="174"/>
      <c r="F46" s="174"/>
      <c r="G46" s="174"/>
      <c r="H46" s="175"/>
      <c r="I46" s="174"/>
      <c r="J46" s="180"/>
      <c r="K46" s="177"/>
      <c r="L46" s="177"/>
    </row>
    <row r="47" customFormat="false" ht="12.75" hidden="false" customHeight="false" outlineLevel="0" collapsed="false">
      <c r="A47" s="173"/>
      <c r="B47" s="174"/>
      <c r="C47" s="174"/>
      <c r="D47" s="175"/>
      <c r="E47" s="174"/>
      <c r="F47" s="174"/>
      <c r="G47" s="174"/>
      <c r="H47" s="175"/>
      <c r="I47" s="174"/>
      <c r="J47" s="174"/>
      <c r="K47" s="58"/>
      <c r="L47" s="58"/>
    </row>
  </sheetData>
  <mergeCells count="8">
    <mergeCell ref="A1:J1"/>
    <mergeCell ref="A2:J2"/>
    <mergeCell ref="A3:J3"/>
    <mergeCell ref="A4:J4"/>
    <mergeCell ref="A5:J5"/>
    <mergeCell ref="A6:J6"/>
    <mergeCell ref="A7:J7"/>
    <mergeCell ref="A8:J8"/>
  </mergeCells>
  <printOptions headings="false" gridLines="false" gridLinesSet="true" horizontalCentered="false" verticalCentered="false"/>
  <pageMargins left="0.315277777777778" right="0.196527777777778" top="0.629861111111111" bottom="0.7875" header="0.511805555555555" footer="0.511805555555555"/>
  <pageSetup paperSize="9" scale="7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N37"/>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H24" activeCellId="0" sqref="H24"/>
    </sheetView>
  </sheetViews>
  <sheetFormatPr defaultColWidth="8.73046875" defaultRowHeight="12.75" zeroHeight="false" outlineLevelRow="0" outlineLevelCol="0"/>
  <cols>
    <col collapsed="false" customWidth="true" hidden="false" outlineLevel="0" max="1" min="1" style="57" width="10.99"/>
    <col collapsed="false" customWidth="true" hidden="false" outlineLevel="0" max="2" min="2" style="0" width="59.71"/>
    <col collapsed="false" customWidth="true" hidden="false" outlineLevel="0" max="3" min="3" style="58" width="5.28"/>
    <col collapsed="false" customWidth="true" hidden="false" outlineLevel="0" max="5" min="4" style="58" width="11.71"/>
    <col collapsed="false" customWidth="true" hidden="false" outlineLevel="0" max="6" min="6" style="58" width="15.57"/>
    <col collapsed="false" customWidth="true" hidden="false" outlineLevel="0" max="8" min="7" style="0" width="13.7"/>
    <col collapsed="false" customWidth="true" hidden="false" outlineLevel="0" max="9" min="9" style="60" width="21.14"/>
    <col collapsed="false" customWidth="true" hidden="false" outlineLevel="0" max="12" min="12" style="0" width="11.57"/>
    <col collapsed="false" customWidth="true" hidden="false" outlineLevel="0" max="13" min="13" style="0" width="15"/>
    <col collapsed="false" customWidth="true" hidden="false" outlineLevel="0" max="14" min="14" style="0" width="15.87"/>
    <col collapsed="false" customWidth="true" hidden="false" outlineLevel="0" max="18" min="18" style="0" width="11.42"/>
  </cols>
  <sheetData>
    <row r="1" s="62" customFormat="true" ht="24" hidden="false" customHeight="true" outlineLevel="0" collapsed="false">
      <c r="A1" s="61" t="s">
        <v>36</v>
      </c>
      <c r="B1" s="61"/>
      <c r="C1" s="61"/>
      <c r="D1" s="61"/>
      <c r="E1" s="61"/>
      <c r="F1" s="61"/>
      <c r="I1" s="63"/>
    </row>
    <row r="2" s="62" customFormat="true" ht="12.75" hidden="false" customHeight="false" outlineLevel="0" collapsed="false">
      <c r="A2" s="64"/>
      <c r="B2" s="64"/>
      <c r="C2" s="64"/>
      <c r="D2" s="64"/>
      <c r="E2" s="64"/>
      <c r="F2" s="64"/>
      <c r="I2" s="63"/>
    </row>
    <row r="3" s="62" customFormat="true" ht="15.75" hidden="false" customHeight="true" outlineLevel="0" collapsed="false">
      <c r="A3" s="65" t="s">
        <v>37</v>
      </c>
      <c r="B3" s="65"/>
      <c r="C3" s="65"/>
      <c r="D3" s="65"/>
      <c r="E3" s="65"/>
      <c r="F3" s="65"/>
      <c r="I3" s="63"/>
    </row>
    <row r="4" s="62" customFormat="true" ht="15.75" hidden="false" customHeight="true" outlineLevel="0" collapsed="false">
      <c r="A4" s="66" t="s">
        <v>38</v>
      </c>
      <c r="B4" s="66"/>
      <c r="C4" s="66"/>
      <c r="D4" s="66"/>
      <c r="E4" s="66"/>
      <c r="F4" s="66"/>
      <c r="I4" s="63"/>
    </row>
    <row r="5" s="62" customFormat="true" ht="19.5" hidden="false" customHeight="true" outlineLevel="0" collapsed="false">
      <c r="A5" s="67" t="s">
        <v>79</v>
      </c>
      <c r="B5" s="67"/>
      <c r="C5" s="67"/>
      <c r="D5" s="67"/>
      <c r="E5" s="67"/>
      <c r="F5" s="67"/>
      <c r="I5" s="63"/>
    </row>
    <row r="6" s="62" customFormat="true" ht="18.75" hidden="false" customHeight="true" outlineLevel="0" collapsed="false">
      <c r="A6" s="68"/>
      <c r="B6" s="68"/>
      <c r="C6" s="68"/>
      <c r="D6" s="68"/>
      <c r="E6" s="68"/>
      <c r="F6" s="68"/>
      <c r="I6" s="63"/>
    </row>
    <row r="7" s="70" customFormat="true" ht="39.75" hidden="false" customHeight="true" outlineLevel="0" collapsed="false">
      <c r="A7" s="181" t="s">
        <v>80</v>
      </c>
      <c r="B7" s="181"/>
      <c r="C7" s="181"/>
      <c r="D7" s="181"/>
      <c r="E7" s="181"/>
      <c r="F7" s="181"/>
      <c r="I7" s="71"/>
      <c r="N7" s="182"/>
    </row>
    <row r="8" s="184" customFormat="true" ht="23.25" hidden="false" customHeight="true" outlineLevel="0" collapsed="false">
      <c r="A8" s="183" t="s">
        <v>81</v>
      </c>
      <c r="B8" s="183"/>
      <c r="C8" s="183"/>
      <c r="D8" s="183"/>
      <c r="E8" s="183"/>
      <c r="F8" s="183"/>
      <c r="I8" s="185"/>
    </row>
    <row r="9" s="80" customFormat="true" ht="19.5" hidden="false" customHeight="false" outlineLevel="0" collapsed="false">
      <c r="A9" s="186" t="s">
        <v>42</v>
      </c>
      <c r="B9" s="187" t="s">
        <v>43</v>
      </c>
      <c r="C9" s="188" t="s">
        <v>44</v>
      </c>
      <c r="D9" s="188" t="s">
        <v>45</v>
      </c>
      <c r="E9" s="189" t="s">
        <v>82</v>
      </c>
      <c r="F9" s="190" t="s">
        <v>47</v>
      </c>
      <c r="I9" s="81"/>
    </row>
    <row r="10" s="89" customFormat="true" ht="12" hidden="false" customHeight="false" outlineLevel="0" collapsed="false">
      <c r="A10" s="191"/>
      <c r="B10" s="192"/>
      <c r="C10" s="193"/>
      <c r="D10" s="193"/>
      <c r="E10" s="194"/>
      <c r="F10" s="195"/>
      <c r="I10" s="90"/>
    </row>
    <row r="11" s="103" customFormat="true" ht="12.75" hidden="false" customHeight="false" outlineLevel="0" collapsed="false">
      <c r="A11" s="196"/>
      <c r="B11" s="197"/>
      <c r="C11" s="198"/>
      <c r="D11" s="199"/>
      <c r="E11" s="99"/>
      <c r="F11" s="200"/>
      <c r="G11" s="101"/>
      <c r="H11" s="101"/>
      <c r="I11" s="102"/>
    </row>
    <row r="12" s="110" customFormat="true" ht="30" hidden="false" customHeight="true" outlineLevel="0" collapsed="false">
      <c r="A12" s="201" t="s">
        <v>83</v>
      </c>
      <c r="B12" s="202" t="s">
        <v>84</v>
      </c>
      <c r="C12" s="203"/>
      <c r="D12" s="204"/>
      <c r="E12" s="205"/>
      <c r="F12" s="206"/>
      <c r="G12" s="120"/>
      <c r="H12" s="121"/>
      <c r="I12" s="102"/>
      <c r="J12" s="111"/>
    </row>
    <row r="13" s="110" customFormat="true" ht="13.5" hidden="false" customHeight="true" outlineLevel="0" collapsed="false">
      <c r="A13" s="207" t="s">
        <v>85</v>
      </c>
      <c r="B13" s="208" t="s">
        <v>86</v>
      </c>
      <c r="C13" s="209" t="s">
        <v>87</v>
      </c>
      <c r="D13" s="210" t="n">
        <v>0.7</v>
      </c>
      <c r="E13" s="211" t="n">
        <v>29.38</v>
      </c>
      <c r="F13" s="212" t="n">
        <f aca="false">D13*E13</f>
        <v>20.566</v>
      </c>
      <c r="G13" s="137"/>
      <c r="H13" s="131"/>
      <c r="I13" s="102"/>
      <c r="J13" s="111"/>
    </row>
    <row r="14" s="110" customFormat="true" ht="13.5" hidden="false" customHeight="true" outlineLevel="0" collapsed="false">
      <c r="A14" s="213" t="s">
        <v>88</v>
      </c>
      <c r="B14" s="214" t="s">
        <v>89</v>
      </c>
      <c r="C14" s="116" t="s">
        <v>87</v>
      </c>
      <c r="D14" s="215" t="n">
        <v>0.7</v>
      </c>
      <c r="E14" s="205" t="n">
        <v>26.39</v>
      </c>
      <c r="F14" s="212" t="n">
        <f aca="false">D14*E14</f>
        <v>18.473</v>
      </c>
      <c r="G14" s="137"/>
      <c r="H14" s="131"/>
      <c r="I14" s="157"/>
    </row>
    <row r="15" s="110" customFormat="true" ht="13.5" hidden="false" customHeight="true" outlineLevel="0" collapsed="false">
      <c r="A15" s="213" t="s">
        <v>90</v>
      </c>
      <c r="B15" s="214" t="s">
        <v>91</v>
      </c>
      <c r="C15" s="116" t="s">
        <v>87</v>
      </c>
      <c r="D15" s="215" t="n">
        <v>1</v>
      </c>
      <c r="E15" s="205" t="n">
        <v>22.36</v>
      </c>
      <c r="F15" s="212" t="n">
        <f aca="false">D15*E15</f>
        <v>22.36</v>
      </c>
      <c r="G15" s="137"/>
      <c r="H15" s="131"/>
      <c r="I15" s="157"/>
    </row>
    <row r="16" s="110" customFormat="true" ht="13.5" hidden="false" customHeight="true" outlineLevel="0" collapsed="false">
      <c r="A16" s="216" t="s">
        <v>92</v>
      </c>
      <c r="B16" s="214" t="s">
        <v>93</v>
      </c>
      <c r="C16" s="133" t="s">
        <v>87</v>
      </c>
      <c r="D16" s="217" t="n">
        <v>0.362</v>
      </c>
      <c r="E16" s="218" t="n">
        <v>47.91</v>
      </c>
      <c r="F16" s="212" t="n">
        <f aca="false">D16*E16</f>
        <v>17.34342</v>
      </c>
      <c r="G16" s="219"/>
      <c r="H16" s="219"/>
      <c r="I16" s="157"/>
    </row>
    <row r="17" s="110" customFormat="true" ht="13.5" hidden="false" customHeight="true" outlineLevel="0" collapsed="false">
      <c r="A17" s="220" t="s">
        <v>94</v>
      </c>
      <c r="B17" s="220"/>
      <c r="C17" s="220"/>
      <c r="D17" s="220"/>
      <c r="E17" s="220"/>
      <c r="F17" s="221" t="n">
        <f aca="false">SUM(F13:F16)</f>
        <v>78.74242</v>
      </c>
      <c r="G17" s="219"/>
      <c r="H17" s="219"/>
      <c r="I17" s="157"/>
    </row>
    <row r="18" s="103" customFormat="true" ht="12.75" hidden="false" customHeight="false" outlineLevel="0" collapsed="false">
      <c r="A18" s="222" t="s">
        <v>95</v>
      </c>
      <c r="B18" s="222"/>
      <c r="C18" s="222"/>
      <c r="D18" s="222"/>
      <c r="E18" s="223" t="n">
        <v>0.265</v>
      </c>
      <c r="F18" s="224" t="n">
        <f aca="false">F17*E18</f>
        <v>20.8667413</v>
      </c>
      <c r="G18" s="101"/>
      <c r="H18" s="101"/>
      <c r="I18" s="102"/>
    </row>
    <row r="19" customFormat="false" ht="12.75" hidden="false" customHeight="false" outlineLevel="0" collapsed="false">
      <c r="A19" s="225" t="s">
        <v>96</v>
      </c>
      <c r="B19" s="225"/>
      <c r="C19" s="225"/>
      <c r="D19" s="225"/>
      <c r="E19" s="225"/>
      <c r="F19" s="226" t="n">
        <f aca="false">F17+F18</f>
        <v>99.6091613</v>
      </c>
      <c r="G19" s="58"/>
      <c r="H19" s="58"/>
    </row>
    <row r="20" customFormat="false" ht="20.1" hidden="false" customHeight="true" outlineLevel="0" collapsed="false">
      <c r="A20" s="227"/>
      <c r="B20" s="228"/>
      <c r="C20" s="228"/>
      <c r="D20" s="228"/>
      <c r="E20" s="228"/>
      <c r="F20" s="229"/>
      <c r="G20" s="230"/>
      <c r="H20" s="177"/>
    </row>
    <row r="21" customFormat="false" ht="25.5" hidden="false" customHeight="false" outlineLevel="0" collapsed="false">
      <c r="A21" s="201" t="s">
        <v>97</v>
      </c>
      <c r="B21" s="202" t="s">
        <v>98</v>
      </c>
      <c r="C21" s="203"/>
      <c r="D21" s="204"/>
      <c r="E21" s="205"/>
      <c r="F21" s="206"/>
      <c r="G21" s="177"/>
      <c r="H21" s="177"/>
    </row>
    <row r="22" customFormat="false" ht="12.75" hidden="false" customHeight="false" outlineLevel="0" collapsed="false">
      <c r="A22" s="207" t="s">
        <v>99</v>
      </c>
      <c r="B22" s="208" t="s">
        <v>100</v>
      </c>
      <c r="C22" s="209" t="s">
        <v>87</v>
      </c>
      <c r="D22" s="210" t="n">
        <v>0.7</v>
      </c>
      <c r="E22" s="211" t="n">
        <v>31.67</v>
      </c>
      <c r="F22" s="212" t="n">
        <f aca="false">D22*E22</f>
        <v>22.169</v>
      </c>
      <c r="G22" s="58"/>
      <c r="H22" s="58"/>
    </row>
    <row r="23" customFormat="false" ht="12.75" hidden="false" customHeight="false" outlineLevel="0" collapsed="false">
      <c r="A23" s="213" t="s">
        <v>85</v>
      </c>
      <c r="B23" s="214" t="s">
        <v>86</v>
      </c>
      <c r="C23" s="116" t="s">
        <v>87</v>
      </c>
      <c r="D23" s="215" t="n">
        <v>0.7</v>
      </c>
      <c r="E23" s="205" t="n">
        <v>29.38</v>
      </c>
      <c r="F23" s="212" t="n">
        <f aca="false">D23*E23</f>
        <v>20.566</v>
      </c>
    </row>
    <row r="24" customFormat="false" ht="25.5" hidden="false" customHeight="false" outlineLevel="0" collapsed="false">
      <c r="A24" s="213" t="s">
        <v>101</v>
      </c>
      <c r="B24" s="214" t="s">
        <v>102</v>
      </c>
      <c r="C24" s="116" t="s">
        <v>103</v>
      </c>
      <c r="D24" s="215" t="n">
        <v>1</v>
      </c>
      <c r="E24" s="205" t="n">
        <v>318.71</v>
      </c>
      <c r="F24" s="212" t="n">
        <f aca="false">D24*E24</f>
        <v>318.71</v>
      </c>
    </row>
    <row r="25" customFormat="false" ht="25.5" hidden="false" customHeight="false" outlineLevel="0" collapsed="false">
      <c r="A25" s="213" t="s">
        <v>104</v>
      </c>
      <c r="B25" s="214" t="s">
        <v>105</v>
      </c>
      <c r="C25" s="116" t="s">
        <v>103</v>
      </c>
      <c r="D25" s="215" t="n">
        <v>1</v>
      </c>
      <c r="E25" s="205" t="n">
        <v>18.69</v>
      </c>
      <c r="F25" s="212" t="n">
        <f aca="false">D25*E25</f>
        <v>18.69</v>
      </c>
    </row>
    <row r="26" customFormat="false" ht="25.5" hidden="false" customHeight="false" outlineLevel="0" collapsed="false">
      <c r="A26" s="213" t="s">
        <v>106</v>
      </c>
      <c r="B26" s="214" t="s">
        <v>107</v>
      </c>
      <c r="C26" s="116" t="s">
        <v>69</v>
      </c>
      <c r="D26" s="215" t="n">
        <v>0.03</v>
      </c>
      <c r="E26" s="205" t="n">
        <v>70.93</v>
      </c>
      <c r="F26" s="212" t="n">
        <f aca="false">D26*E26</f>
        <v>2.1279</v>
      </c>
    </row>
    <row r="27" customFormat="false" ht="12.75" hidden="false" customHeight="false" outlineLevel="0" collapsed="false">
      <c r="A27" s="216" t="s">
        <v>108</v>
      </c>
      <c r="B27" s="214" t="s">
        <v>109</v>
      </c>
      <c r="C27" s="133" t="s">
        <v>110</v>
      </c>
      <c r="D27" s="217" t="n">
        <v>0.18</v>
      </c>
      <c r="E27" s="218" t="n">
        <v>8.11</v>
      </c>
      <c r="F27" s="212" t="n">
        <f aca="false">D27*E27</f>
        <v>1.4598</v>
      </c>
    </row>
    <row r="28" customFormat="false" ht="12.75" hidden="false" customHeight="false" outlineLevel="0" collapsed="false">
      <c r="A28" s="220" t="s">
        <v>94</v>
      </c>
      <c r="B28" s="220"/>
      <c r="C28" s="220"/>
      <c r="D28" s="220"/>
      <c r="E28" s="220"/>
      <c r="F28" s="221" t="n">
        <f aca="false">SUM(F22:F27)</f>
        <v>383.7227</v>
      </c>
    </row>
    <row r="29" customFormat="false" ht="12.75" hidden="false" customHeight="false" outlineLevel="0" collapsed="false">
      <c r="A29" s="222" t="s">
        <v>95</v>
      </c>
      <c r="B29" s="222"/>
      <c r="C29" s="222"/>
      <c r="D29" s="222"/>
      <c r="E29" s="223" t="n">
        <v>0.265</v>
      </c>
      <c r="F29" s="224" t="n">
        <f aca="false">F28*E29</f>
        <v>101.6865155</v>
      </c>
    </row>
    <row r="30" customFormat="false" ht="12.75" hidden="false" customHeight="false" outlineLevel="0" collapsed="false">
      <c r="A30" s="225" t="s">
        <v>111</v>
      </c>
      <c r="B30" s="225"/>
      <c r="C30" s="225"/>
      <c r="D30" s="225"/>
      <c r="E30" s="225"/>
      <c r="F30" s="226" t="n">
        <f aca="false">F28+F29</f>
        <v>485.4092155</v>
      </c>
    </row>
    <row r="31" customFormat="false" ht="20.1" hidden="false" customHeight="true" outlineLevel="0" collapsed="false">
      <c r="A31" s="227"/>
      <c r="B31" s="228"/>
      <c r="C31" s="228"/>
      <c r="D31" s="228"/>
      <c r="E31" s="228"/>
      <c r="F31" s="229"/>
      <c r="G31" s="230"/>
      <c r="H31" s="177"/>
    </row>
    <row r="32" customFormat="false" ht="25.5" hidden="false" customHeight="false" outlineLevel="0" collapsed="false">
      <c r="A32" s="201" t="s">
        <v>112</v>
      </c>
      <c r="B32" s="202" t="s">
        <v>113</v>
      </c>
      <c r="C32" s="203"/>
      <c r="D32" s="204"/>
      <c r="E32" s="205"/>
      <c r="F32" s="206"/>
    </row>
    <row r="33" customFormat="false" ht="12.75" hidden="false" customHeight="false" outlineLevel="0" collapsed="false">
      <c r="A33" s="207" t="s">
        <v>99</v>
      </c>
      <c r="B33" s="208" t="s">
        <v>100</v>
      </c>
      <c r="C33" s="209" t="s">
        <v>87</v>
      </c>
      <c r="D33" s="210" t="n">
        <v>0.7</v>
      </c>
      <c r="E33" s="211" t="n">
        <v>31.67</v>
      </c>
      <c r="F33" s="212" t="n">
        <f aca="false">D33*E33</f>
        <v>22.169</v>
      </c>
    </row>
    <row r="34" customFormat="false" ht="12.75" hidden="false" customHeight="false" outlineLevel="0" collapsed="false">
      <c r="A34" s="231" t="s">
        <v>114</v>
      </c>
      <c r="B34" s="214" t="s">
        <v>115</v>
      </c>
      <c r="C34" s="116" t="s">
        <v>116</v>
      </c>
      <c r="D34" s="215" t="n">
        <v>1</v>
      </c>
      <c r="E34" s="205" t="n">
        <v>50</v>
      </c>
      <c r="F34" s="212" t="n">
        <f aca="false">D34*E34</f>
        <v>50</v>
      </c>
    </row>
    <row r="35" customFormat="false" ht="12.75" hidden="false" customHeight="false" outlineLevel="0" collapsed="false">
      <c r="A35" s="220" t="s">
        <v>94</v>
      </c>
      <c r="B35" s="220"/>
      <c r="C35" s="220"/>
      <c r="D35" s="220"/>
      <c r="E35" s="220"/>
      <c r="F35" s="221" t="n">
        <f aca="false">SUM(F33:F34)</f>
        <v>72.169</v>
      </c>
    </row>
    <row r="36" customFormat="false" ht="12.75" hidden="false" customHeight="false" outlineLevel="0" collapsed="false">
      <c r="A36" s="222" t="s">
        <v>95</v>
      </c>
      <c r="B36" s="222"/>
      <c r="C36" s="222"/>
      <c r="D36" s="222"/>
      <c r="E36" s="223" t="n">
        <v>0.265</v>
      </c>
      <c r="F36" s="224" t="n">
        <f aca="false">F35*E36</f>
        <v>19.124785</v>
      </c>
    </row>
    <row r="37" customFormat="false" ht="13.5" hidden="false" customHeight="false" outlineLevel="0" collapsed="false">
      <c r="A37" s="232" t="s">
        <v>117</v>
      </c>
      <c r="B37" s="232"/>
      <c r="C37" s="232"/>
      <c r="D37" s="232"/>
      <c r="E37" s="232"/>
      <c r="F37" s="233" t="n">
        <f aca="false">F35+F36</f>
        <v>91.293785</v>
      </c>
    </row>
  </sheetData>
  <mergeCells count="17">
    <mergeCell ref="A1:F1"/>
    <mergeCell ref="A2:F2"/>
    <mergeCell ref="A3:F3"/>
    <mergeCell ref="A4:F4"/>
    <mergeCell ref="A5:F5"/>
    <mergeCell ref="A6:F6"/>
    <mergeCell ref="A7:F7"/>
    <mergeCell ref="A8:F8"/>
    <mergeCell ref="A17:E17"/>
    <mergeCell ref="A18:D18"/>
    <mergeCell ref="A19:E19"/>
    <mergeCell ref="A28:E28"/>
    <mergeCell ref="A29:D29"/>
    <mergeCell ref="A30:E30"/>
    <mergeCell ref="A35:E35"/>
    <mergeCell ref="A36:D36"/>
    <mergeCell ref="A37:E37"/>
  </mergeCells>
  <printOptions headings="false" gridLines="false" gridLinesSet="true" horizontalCentered="false" verticalCentered="false"/>
  <pageMargins left="0.570138888888889" right="0.196527777777778" top="0.629861111111111" bottom="0.7875" header="0.511805555555555" footer="0.511805555555555"/>
  <pageSetup paperSize="9" scale="8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J21"/>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E27" activeCellId="0" sqref="E27"/>
    </sheetView>
  </sheetViews>
  <sheetFormatPr defaultColWidth="8.73046875" defaultRowHeight="12.75" zeroHeight="false" outlineLevelRow="0" outlineLevelCol="0"/>
  <cols>
    <col collapsed="false" customWidth="true" hidden="false" outlineLevel="0" max="1" min="1" style="0" width="1.29"/>
    <col collapsed="false" customWidth="true" hidden="false" outlineLevel="0" max="2" min="2" style="0" width="3.86"/>
    <col collapsed="false" customWidth="true" hidden="false" outlineLevel="0" max="3" min="3" style="0" width="61.42"/>
    <col collapsed="false" customWidth="true" hidden="false" outlineLevel="0" max="4" min="4" style="0" width="11.71"/>
    <col collapsed="false" customWidth="true" hidden="false" outlineLevel="0" max="10" min="5" style="0" width="7.15"/>
  </cols>
  <sheetData>
    <row r="2" s="58" customFormat="true" ht="18" hidden="false" customHeight="false" outlineLevel="0" collapsed="false">
      <c r="B2" s="234" t="s">
        <v>118</v>
      </c>
      <c r="C2" s="234"/>
      <c r="D2" s="235"/>
      <c r="E2" s="235"/>
      <c r="F2" s="235"/>
      <c r="G2" s="235"/>
      <c r="H2" s="235"/>
      <c r="I2" s="235"/>
      <c r="J2" s="235"/>
    </row>
    <row r="3" s="58" customFormat="true" ht="15.75" hidden="false" customHeight="false" outlineLevel="0" collapsed="false">
      <c r="C3" s="236"/>
    </row>
    <row r="4" s="58" customFormat="true" ht="12.75" hidden="false" customHeight="false" outlineLevel="0" collapsed="false"/>
    <row r="5" s="58" customFormat="true" ht="18" hidden="false" customHeight="false" outlineLevel="0" collapsed="false">
      <c r="B5" s="237" t="s">
        <v>119</v>
      </c>
      <c r="C5" s="237"/>
      <c r="D5" s="238"/>
      <c r="E5" s="238"/>
      <c r="F5" s="238"/>
      <c r="G5" s="238"/>
      <c r="H5" s="238"/>
      <c r="I5" s="238"/>
      <c r="J5" s="238"/>
    </row>
    <row r="6" s="58" customFormat="true" ht="18" hidden="false" customHeight="false" outlineLevel="0" collapsed="false">
      <c r="B6" s="239"/>
      <c r="C6" s="238"/>
      <c r="D6" s="238"/>
      <c r="E6" s="238"/>
      <c r="F6" s="238"/>
      <c r="G6" s="238"/>
      <c r="H6" s="238"/>
      <c r="I6" s="238"/>
      <c r="J6" s="238"/>
    </row>
    <row r="7" s="58" customFormat="true" ht="12.75" hidden="false" customHeight="false" outlineLevel="0" collapsed="false">
      <c r="B7" s="240"/>
      <c r="C7" s="240"/>
      <c r="D7" s="240"/>
      <c r="E7" s="241" t="n">
        <v>2022</v>
      </c>
      <c r="F7" s="241"/>
      <c r="G7" s="241"/>
      <c r="H7" s="241"/>
      <c r="I7" s="241"/>
      <c r="J7" s="241"/>
    </row>
    <row r="8" s="58" customFormat="true" ht="18" hidden="false" customHeight="true" outlineLevel="0" collapsed="false">
      <c r="B8" s="242"/>
      <c r="C8" s="242"/>
      <c r="D8" s="243" t="s">
        <v>120</v>
      </c>
      <c r="E8" s="244" t="s">
        <v>121</v>
      </c>
      <c r="F8" s="244" t="s">
        <v>122</v>
      </c>
      <c r="G8" s="244" t="s">
        <v>123</v>
      </c>
      <c r="H8" s="244" t="s">
        <v>124</v>
      </c>
      <c r="I8" s="244" t="s">
        <v>125</v>
      </c>
      <c r="J8" s="244" t="s">
        <v>126</v>
      </c>
    </row>
    <row r="9" s="58" customFormat="true" ht="18" hidden="false" customHeight="true" outlineLevel="0" collapsed="false">
      <c r="B9" s="245"/>
      <c r="C9" s="246" t="s">
        <v>127</v>
      </c>
      <c r="D9" s="247" t="n">
        <v>20</v>
      </c>
      <c r="E9" s="248"/>
      <c r="F9" s="248"/>
      <c r="G9" s="248"/>
      <c r="H9" s="248"/>
      <c r="I9" s="248"/>
      <c r="J9" s="248"/>
    </row>
    <row r="10" s="58" customFormat="true" ht="18" hidden="false" customHeight="true" outlineLevel="0" collapsed="false">
      <c r="B10" s="249" t="n">
        <v>1</v>
      </c>
      <c r="C10" s="14" t="s">
        <v>128</v>
      </c>
      <c r="D10" s="250" t="s">
        <v>129</v>
      </c>
      <c r="E10" s="251"/>
      <c r="F10" s="252"/>
      <c r="G10" s="251"/>
      <c r="H10" s="251"/>
      <c r="I10" s="251"/>
      <c r="J10" s="251"/>
    </row>
    <row r="11" s="58" customFormat="true" ht="18" hidden="false" customHeight="true" outlineLevel="0" collapsed="false">
      <c r="B11" s="249" t="n">
        <v>5</v>
      </c>
      <c r="C11" s="14" t="s">
        <v>130</v>
      </c>
      <c r="D11" s="250" t="s">
        <v>129</v>
      </c>
      <c r="E11" s="251"/>
      <c r="F11" s="252"/>
      <c r="G11" s="251"/>
      <c r="H11" s="251"/>
      <c r="I11" s="251"/>
      <c r="J11" s="251"/>
    </row>
    <row r="12" s="58" customFormat="true" ht="18" hidden="false" customHeight="true" outlineLevel="0" collapsed="false">
      <c r="B12" s="249" t="n">
        <v>6</v>
      </c>
      <c r="C12" s="14" t="s">
        <v>131</v>
      </c>
      <c r="D12" s="250" t="s">
        <v>129</v>
      </c>
      <c r="E12" s="251"/>
      <c r="F12" s="252"/>
      <c r="G12" s="251"/>
      <c r="H12" s="251"/>
      <c r="I12" s="251"/>
      <c r="J12" s="251"/>
    </row>
    <row r="13" s="58" customFormat="true" ht="18" hidden="false" customHeight="true" outlineLevel="0" collapsed="false">
      <c r="B13" s="249" t="n">
        <v>7</v>
      </c>
      <c r="C13" s="19" t="s">
        <v>132</v>
      </c>
      <c r="D13" s="250" t="s">
        <v>129</v>
      </c>
      <c r="E13" s="251"/>
      <c r="F13" s="251"/>
      <c r="G13" s="252"/>
      <c r="H13" s="251"/>
      <c r="I13" s="251"/>
      <c r="J13" s="251"/>
    </row>
    <row r="14" s="58" customFormat="true" ht="18" hidden="false" customHeight="true" outlineLevel="0" collapsed="false">
      <c r="B14" s="249" t="n">
        <v>8</v>
      </c>
      <c r="C14" s="19" t="s">
        <v>133</v>
      </c>
      <c r="D14" s="250" t="s">
        <v>129</v>
      </c>
      <c r="E14" s="251"/>
      <c r="F14" s="251"/>
      <c r="G14" s="252"/>
      <c r="H14" s="251"/>
      <c r="I14" s="251"/>
      <c r="J14" s="251"/>
    </row>
    <row r="15" s="58" customFormat="true" ht="18" hidden="false" customHeight="true" outlineLevel="0" collapsed="false">
      <c r="B15" s="249" t="n">
        <v>10</v>
      </c>
      <c r="C15" s="14" t="s">
        <v>134</v>
      </c>
      <c r="D15" s="250" t="s">
        <v>129</v>
      </c>
      <c r="E15" s="251"/>
      <c r="F15" s="252"/>
      <c r="G15" s="251"/>
      <c r="H15" s="251"/>
      <c r="I15" s="251"/>
      <c r="J15" s="251"/>
    </row>
    <row r="16" s="58" customFormat="true" ht="18" hidden="false" customHeight="true" outlineLevel="0" collapsed="false">
      <c r="B16" s="249" t="n">
        <v>11</v>
      </c>
      <c r="C16" s="19" t="s">
        <v>135</v>
      </c>
      <c r="D16" s="250" t="s">
        <v>129</v>
      </c>
      <c r="E16" s="251"/>
      <c r="F16" s="251"/>
      <c r="G16" s="252"/>
      <c r="H16" s="251"/>
      <c r="I16" s="251"/>
      <c r="J16" s="251"/>
    </row>
    <row r="17" s="58" customFormat="true" ht="18" hidden="false" customHeight="true" outlineLevel="0" collapsed="false">
      <c r="B17" s="249" t="n">
        <v>12</v>
      </c>
      <c r="C17" s="19" t="s">
        <v>136</v>
      </c>
      <c r="D17" s="250" t="s">
        <v>129</v>
      </c>
      <c r="E17" s="251"/>
      <c r="F17" s="252"/>
      <c r="G17" s="251"/>
      <c r="H17" s="251"/>
      <c r="I17" s="251"/>
      <c r="J17" s="251"/>
    </row>
    <row r="18" s="58" customFormat="true" ht="18" hidden="false" customHeight="true" outlineLevel="0" collapsed="false">
      <c r="B18" s="249" t="n">
        <v>13</v>
      </c>
      <c r="C18" s="19" t="s">
        <v>137</v>
      </c>
      <c r="D18" s="250" t="s">
        <v>129</v>
      </c>
      <c r="E18" s="251"/>
      <c r="F18" s="252"/>
      <c r="G18" s="251"/>
      <c r="H18" s="251"/>
      <c r="I18" s="251"/>
      <c r="J18" s="251"/>
    </row>
    <row r="19" s="253" customFormat="true" ht="12.75" hidden="false" customHeight="false" outlineLevel="0" collapsed="false">
      <c r="B19" s="254"/>
      <c r="C19" s="254"/>
      <c r="D19" s="254"/>
      <c r="E19" s="254"/>
      <c r="F19" s="254"/>
      <c r="G19" s="254"/>
      <c r="H19" s="254"/>
      <c r="I19" s="254"/>
      <c r="J19" s="254"/>
    </row>
    <row r="20" s="253" customFormat="true" ht="12.75" hidden="false" customHeight="false" outlineLevel="0" collapsed="false"/>
    <row r="21" s="253" customFormat="true" ht="12.75" hidden="false" customHeight="false" outlineLevel="0" collapsed="false"/>
  </sheetData>
  <mergeCells count="3">
    <mergeCell ref="B2:C2"/>
    <mergeCell ref="B5:C5"/>
    <mergeCell ref="E7:J7"/>
  </mergeCells>
  <printOptions headings="false" gridLines="false" gridLinesSet="true" horizontalCentered="true" verticalCentered="false"/>
  <pageMargins left="0.708333333333333" right="0.708333333333333" top="1.09027777777778" bottom="0.747916666666667" header="0.511805555555555" footer="0.511805555555555"/>
  <pageSetup paperSize="9" scale="9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29"/>
  <sheetViews>
    <sheetView showFormulas="false" showGridLines="true" showRowColHeaders="true" showZeros="true" rightToLeft="false" tabSelected="false" showOutlineSymbols="true" defaultGridColor="true" view="normal" topLeftCell="A16" colorId="64" zoomScale="100" zoomScaleNormal="100" zoomScalePageLayoutView="100" workbookViewId="0">
      <selection pane="topLeft" activeCell="J22" activeCellId="0" sqref="J22"/>
    </sheetView>
  </sheetViews>
  <sheetFormatPr defaultColWidth="8.73046875" defaultRowHeight="12.75" zeroHeight="false" outlineLevelRow="0" outlineLevelCol="0"/>
  <cols>
    <col collapsed="false" customWidth="true" hidden="false" outlineLevel="0" max="1" min="1" style="0" width="10.58"/>
    <col collapsed="false" customWidth="true" hidden="false" outlineLevel="0" max="2" min="2" style="0" width="76.57"/>
    <col collapsed="false" customWidth="true" hidden="false" outlineLevel="0" max="3" min="3" style="0" width="8.57"/>
    <col collapsed="false" customWidth="true" hidden="false" outlineLevel="0" max="4" min="4" style="0" width="12.29"/>
  </cols>
  <sheetData>
    <row r="1" s="62" customFormat="true" ht="24" hidden="false" customHeight="true" outlineLevel="0" collapsed="false">
      <c r="A1" s="61" t="s">
        <v>36</v>
      </c>
      <c r="B1" s="61"/>
      <c r="C1" s="61"/>
      <c r="D1" s="61"/>
      <c r="E1" s="255"/>
      <c r="F1" s="255"/>
      <c r="G1" s="255"/>
      <c r="H1" s="255"/>
      <c r="I1" s="255"/>
      <c r="J1" s="255"/>
      <c r="M1" s="63"/>
    </row>
    <row r="2" s="62" customFormat="true" ht="12.75" hidden="false" customHeight="false" outlineLevel="0" collapsed="false">
      <c r="A2" s="64"/>
      <c r="B2" s="64"/>
      <c r="C2" s="64"/>
      <c r="D2" s="64"/>
      <c r="E2" s="256"/>
      <c r="F2" s="256"/>
      <c r="G2" s="256"/>
      <c r="H2" s="256"/>
      <c r="I2" s="256"/>
      <c r="J2" s="256"/>
      <c r="M2" s="63"/>
    </row>
    <row r="3" s="62" customFormat="true" ht="15.75" hidden="false" customHeight="true" outlineLevel="0" collapsed="false">
      <c r="A3" s="65" t="s">
        <v>37</v>
      </c>
      <c r="B3" s="65"/>
      <c r="C3" s="65"/>
      <c r="D3" s="65"/>
      <c r="E3" s="257"/>
      <c r="F3" s="257"/>
      <c r="G3" s="257"/>
      <c r="H3" s="257"/>
      <c r="I3" s="257"/>
      <c r="J3" s="257"/>
      <c r="M3" s="63"/>
    </row>
    <row r="4" s="62" customFormat="true" ht="15.75" hidden="false" customHeight="true" outlineLevel="0" collapsed="false">
      <c r="A4" s="66" t="s">
        <v>38</v>
      </c>
      <c r="B4" s="66"/>
      <c r="C4" s="66"/>
      <c r="D4" s="66"/>
      <c r="E4" s="258"/>
      <c r="F4" s="258"/>
      <c r="G4" s="258"/>
      <c r="H4" s="258"/>
      <c r="I4" s="258"/>
      <c r="J4" s="258"/>
      <c r="M4" s="63"/>
    </row>
    <row r="5" s="62" customFormat="true" ht="19.5" hidden="false" customHeight="true" outlineLevel="0" collapsed="false">
      <c r="A5" s="67" t="s">
        <v>79</v>
      </c>
      <c r="B5" s="67"/>
      <c r="C5" s="67"/>
      <c r="D5" s="67"/>
      <c r="E5" s="259"/>
      <c r="F5" s="259"/>
      <c r="G5" s="259"/>
      <c r="H5" s="259"/>
      <c r="I5" s="259"/>
      <c r="J5" s="259"/>
      <c r="M5" s="63"/>
    </row>
    <row r="6" s="62" customFormat="true" ht="10.5" hidden="false" customHeight="true" outlineLevel="0" collapsed="false">
      <c r="A6" s="68"/>
      <c r="B6" s="68"/>
      <c r="C6" s="68"/>
      <c r="D6" s="68"/>
      <c r="E6" s="256"/>
      <c r="F6" s="256"/>
      <c r="G6" s="256"/>
      <c r="H6" s="256"/>
      <c r="I6" s="256"/>
      <c r="J6" s="256"/>
      <c r="M6" s="63"/>
    </row>
    <row r="7" s="70" customFormat="true" ht="29.25" hidden="false" customHeight="true" outlineLevel="0" collapsed="false">
      <c r="A7" s="181" t="s">
        <v>138</v>
      </c>
      <c r="B7" s="181"/>
      <c r="C7" s="181"/>
      <c r="D7" s="181"/>
      <c r="E7" s="260"/>
      <c r="F7" s="260"/>
      <c r="G7" s="260"/>
      <c r="H7" s="260"/>
      <c r="I7" s="260"/>
      <c r="J7" s="260"/>
      <c r="M7" s="71"/>
      <c r="R7" s="72"/>
    </row>
    <row r="8" s="70" customFormat="true" ht="15" hidden="false" customHeight="true" outlineLevel="0" collapsed="false">
      <c r="A8" s="261" t="s">
        <v>81</v>
      </c>
      <c r="B8" s="261"/>
      <c r="C8" s="261"/>
      <c r="D8" s="261"/>
      <c r="E8" s="262"/>
      <c r="F8" s="262"/>
      <c r="G8" s="262"/>
      <c r="H8" s="262"/>
      <c r="I8" s="262"/>
      <c r="J8" s="262"/>
      <c r="M8" s="71"/>
    </row>
    <row r="9" customFormat="false" ht="28.5" hidden="false" customHeight="true" outlineLevel="0" collapsed="false">
      <c r="A9" s="263" t="s">
        <v>139</v>
      </c>
      <c r="B9" s="264" t="s">
        <v>140</v>
      </c>
      <c r="C9" s="264" t="s">
        <v>141</v>
      </c>
      <c r="D9" s="265" t="s">
        <v>142</v>
      </c>
    </row>
    <row r="10" customFormat="false" ht="13.5" hidden="false" customHeight="true" outlineLevel="0" collapsed="false">
      <c r="A10" s="266"/>
      <c r="B10" s="267"/>
      <c r="C10" s="268"/>
      <c r="D10" s="269"/>
      <c r="E10" s="21"/>
      <c r="F10" s="21"/>
      <c r="G10" s="21"/>
      <c r="H10" s="21"/>
      <c r="J10" s="21"/>
    </row>
    <row r="11" customFormat="false" ht="24.75" hidden="false" customHeight="true" outlineLevel="0" collapsed="false">
      <c r="A11" s="270" t="s">
        <v>143</v>
      </c>
      <c r="B11" s="271" t="s">
        <v>144</v>
      </c>
      <c r="C11" s="272"/>
      <c r="D11" s="273"/>
      <c r="H11" s="21"/>
    </row>
    <row r="12" customFormat="false" ht="25.5" hidden="false" customHeight="true" outlineLevel="0" collapsed="false">
      <c r="A12" s="274"/>
      <c r="B12" s="140" t="s">
        <v>145</v>
      </c>
      <c r="C12" s="275"/>
      <c r="D12" s="276"/>
    </row>
    <row r="13" customFormat="false" ht="12.75" hidden="false" customHeight="true" outlineLevel="0" collapsed="false">
      <c r="A13" s="274"/>
      <c r="B13" s="140"/>
      <c r="C13" s="277"/>
      <c r="D13" s="278"/>
    </row>
    <row r="14" customFormat="false" ht="12.75" hidden="false" customHeight="false" outlineLevel="0" collapsed="false">
      <c r="A14" s="279"/>
      <c r="B14" s="280"/>
      <c r="C14" s="281" t="s">
        <v>116</v>
      </c>
      <c r="D14" s="282" t="n">
        <v>21.29</v>
      </c>
    </row>
    <row r="15" customFormat="false" ht="12.75" hidden="false" customHeight="true" outlineLevel="0" collapsed="false">
      <c r="A15" s="104"/>
      <c r="B15" s="283"/>
      <c r="C15" s="284"/>
      <c r="D15" s="285"/>
      <c r="I15" s="21"/>
      <c r="J15" s="21"/>
    </row>
    <row r="16" customFormat="false" ht="24" hidden="false" customHeight="false" outlineLevel="0" collapsed="false">
      <c r="A16" s="138" t="s">
        <v>146</v>
      </c>
      <c r="B16" s="202" t="s">
        <v>147</v>
      </c>
      <c r="C16" s="275"/>
      <c r="D16" s="276"/>
    </row>
    <row r="17" customFormat="false" ht="27" hidden="false" customHeight="true" outlineLevel="0" collapsed="false">
      <c r="A17" s="274"/>
      <c r="B17" s="140" t="s">
        <v>148</v>
      </c>
      <c r="C17" s="286"/>
      <c r="D17" s="278"/>
      <c r="I17" s="21"/>
      <c r="J17" s="21"/>
      <c r="K17" s="21"/>
    </row>
    <row r="18" customFormat="false" ht="12.75" hidden="false" customHeight="false" outlineLevel="0" collapsed="false">
      <c r="A18" s="287"/>
      <c r="B18" s="288"/>
      <c r="C18" s="289" t="s">
        <v>103</v>
      </c>
      <c r="D18" s="282" t="n">
        <v>384.45</v>
      </c>
      <c r="J18" s="21"/>
      <c r="K18" s="21"/>
    </row>
    <row r="19" customFormat="false" ht="12.75" hidden="false" customHeight="false" outlineLevel="0" collapsed="false">
      <c r="A19" s="104"/>
      <c r="B19" s="290"/>
      <c r="C19" s="291"/>
      <c r="D19" s="292"/>
      <c r="J19" s="21"/>
      <c r="K19" s="21"/>
    </row>
    <row r="20" customFormat="false" ht="25.5" hidden="false" customHeight="false" outlineLevel="0" collapsed="false">
      <c r="A20" s="270" t="s">
        <v>149</v>
      </c>
      <c r="B20" s="271" t="s">
        <v>150</v>
      </c>
      <c r="C20" s="272"/>
      <c r="D20" s="273"/>
      <c r="J20" s="21"/>
      <c r="K20" s="21"/>
    </row>
    <row r="21" customFormat="false" ht="82.5" hidden="false" customHeight="true" outlineLevel="0" collapsed="false">
      <c r="A21" s="274"/>
      <c r="B21" s="140" t="s">
        <v>151</v>
      </c>
      <c r="C21" s="272"/>
      <c r="D21" s="273"/>
      <c r="J21" s="21"/>
      <c r="K21" s="21"/>
    </row>
    <row r="22" customFormat="false" ht="160.5" hidden="false" customHeight="true" outlineLevel="0" collapsed="false">
      <c r="A22" s="274"/>
      <c r="B22" s="140" t="s">
        <v>152</v>
      </c>
      <c r="C22" s="275"/>
      <c r="D22" s="276"/>
      <c r="J22" s="21"/>
      <c r="K22" s="21"/>
    </row>
    <row r="23" customFormat="false" ht="143.25" hidden="false" customHeight="true" outlineLevel="0" collapsed="false">
      <c r="A23" s="274"/>
      <c r="B23" s="140" t="s">
        <v>153</v>
      </c>
      <c r="C23" s="293"/>
      <c r="D23" s="273"/>
      <c r="J23" s="21"/>
      <c r="K23" s="21"/>
    </row>
    <row r="24" customFormat="false" ht="12.75" hidden="false" customHeight="false" outlineLevel="0" collapsed="false">
      <c r="A24" s="104"/>
      <c r="B24" s="288" t="s">
        <v>154</v>
      </c>
      <c r="C24" s="281" t="s">
        <v>155</v>
      </c>
      <c r="D24" s="282" t="n">
        <v>17.77</v>
      </c>
      <c r="J24" s="21"/>
      <c r="K24" s="21"/>
    </row>
    <row r="25" customFormat="false" ht="12.75" hidden="false" customHeight="false" outlineLevel="0" collapsed="false">
      <c r="A25" s="294"/>
      <c r="B25" s="290"/>
      <c r="C25" s="295"/>
      <c r="D25" s="296"/>
      <c r="J25" s="21"/>
      <c r="K25" s="21"/>
    </row>
    <row r="26" customFormat="false" ht="24" hidden="false" customHeight="false" outlineLevel="0" collapsed="false">
      <c r="A26" s="138" t="s">
        <v>156</v>
      </c>
      <c r="B26" s="202" t="s">
        <v>157</v>
      </c>
      <c r="C26" s="297"/>
      <c r="D26" s="276"/>
      <c r="J26" s="21"/>
      <c r="K26" s="21"/>
    </row>
    <row r="27" customFormat="false" ht="12.75" hidden="false" customHeight="false" outlineLevel="0" collapsed="false">
      <c r="A27" s="274"/>
      <c r="B27" s="140" t="s">
        <v>158</v>
      </c>
      <c r="C27" s="277"/>
      <c r="D27" s="278"/>
      <c r="J27" s="21"/>
      <c r="K27" s="21"/>
    </row>
    <row r="28" customFormat="false" ht="13.5" hidden="false" customHeight="false" outlineLevel="0" collapsed="false">
      <c r="A28" s="298"/>
      <c r="B28" s="299"/>
      <c r="C28" s="300" t="s">
        <v>87</v>
      </c>
      <c r="D28" s="301" t="n">
        <v>31.67</v>
      </c>
    </row>
    <row r="29" customFormat="false" ht="12.75" hidden="false" customHeight="false" outlineLevel="0" collapsed="false">
      <c r="A29" s="21"/>
    </row>
  </sheetData>
  <mergeCells count="8">
    <mergeCell ref="A1:D1"/>
    <mergeCell ref="A2:D2"/>
    <mergeCell ref="A3:D3"/>
    <mergeCell ref="A4:D4"/>
    <mergeCell ref="A5:D5"/>
    <mergeCell ref="A6:D6"/>
    <mergeCell ref="A7:D7"/>
    <mergeCell ref="A8:D8"/>
  </mergeCells>
  <printOptions headings="false" gridLines="false" gridLinesSet="true" horizontalCentered="false" verticalCentered="false"/>
  <pageMargins left="0.740277777777778" right="0.196527777777778" top="0.196527777777778" bottom="0.747916666666667" header="0.511805555555555" footer="0.511805555555555"/>
  <pageSetup paperSize="9" scale="8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66"/>
  <sheetViews>
    <sheetView showFormulas="false" showGridLines="true" showRowColHeaders="true" showZeros="true" rightToLeft="false" tabSelected="false" showOutlineSymbols="true" defaultGridColor="true" view="normal" topLeftCell="A46" colorId="64" zoomScale="100" zoomScaleNormal="100" zoomScalePageLayoutView="100" workbookViewId="0">
      <selection pane="topLeft" activeCell="J21" activeCellId="0" sqref="J21"/>
    </sheetView>
  </sheetViews>
  <sheetFormatPr defaultColWidth="8.6953125" defaultRowHeight="12.75" zeroHeight="false" outlineLevelRow="0" outlineLevelCol="0"/>
  <cols>
    <col collapsed="false" customWidth="true" hidden="false" outlineLevel="0" max="1" min="1" style="57" width="21.43"/>
    <col collapsed="false" customWidth="true" hidden="false" outlineLevel="0" max="2" min="2" style="0" width="39.7"/>
    <col collapsed="false" customWidth="true" hidden="false" outlineLevel="0" max="3" min="3" style="0" width="37.3"/>
    <col collapsed="false" customWidth="true" hidden="false" outlineLevel="0" max="4" min="4" style="58" width="9.71"/>
    <col collapsed="false" customWidth="true" hidden="false" outlineLevel="0" max="5" min="5" style="58" width="15.57"/>
    <col collapsed="false" customWidth="true" hidden="false" outlineLevel="0" max="8" min="8" style="0" width="9.29"/>
    <col collapsed="false" customWidth="true" hidden="false" outlineLevel="0" max="9" min="9" style="0" width="11.86"/>
    <col collapsed="false" customWidth="true" hidden="false" outlineLevel="0" max="10" min="10" style="0" width="12.42"/>
  </cols>
  <sheetData>
    <row r="1" customFormat="false" ht="27" hidden="false" customHeight="true" outlineLevel="0" collapsed="false">
      <c r="A1" s="61" t="s">
        <v>36</v>
      </c>
      <c r="B1" s="61"/>
      <c r="C1" s="61"/>
      <c r="D1" s="61"/>
      <c r="E1" s="61"/>
    </row>
    <row r="2" customFormat="false" ht="12.75" hidden="false" customHeight="false" outlineLevel="0" collapsed="false">
      <c r="A2" s="64"/>
      <c r="B2" s="64"/>
      <c r="C2" s="64"/>
      <c r="D2" s="64"/>
      <c r="E2" s="64"/>
    </row>
    <row r="3" customFormat="false" ht="15.75" hidden="false" customHeight="true" outlineLevel="0" collapsed="false">
      <c r="A3" s="65" t="s">
        <v>37</v>
      </c>
      <c r="B3" s="65"/>
      <c r="C3" s="65"/>
      <c r="D3" s="65"/>
      <c r="E3" s="65"/>
    </row>
    <row r="4" customFormat="false" ht="15.75" hidden="false" customHeight="true" outlineLevel="0" collapsed="false">
      <c r="A4" s="66" t="s">
        <v>38</v>
      </c>
      <c r="B4" s="66"/>
      <c r="C4" s="66"/>
      <c r="D4" s="66"/>
      <c r="E4" s="66"/>
    </row>
    <row r="5" customFormat="false" ht="19.5" hidden="false" customHeight="true" outlineLevel="0" collapsed="false">
      <c r="A5" s="67" t="s">
        <v>79</v>
      </c>
      <c r="B5" s="67"/>
      <c r="C5" s="67"/>
      <c r="D5" s="67"/>
      <c r="E5" s="67"/>
    </row>
    <row r="6" customFormat="false" ht="13.5" hidden="false" customHeight="false" outlineLevel="0" collapsed="false">
      <c r="A6" s="68"/>
      <c r="B6" s="68"/>
      <c r="C6" s="68"/>
      <c r="D6" s="68"/>
      <c r="E6" s="68"/>
    </row>
    <row r="7" customFormat="false" ht="19.5" hidden="false" customHeight="true" outlineLevel="0" collapsed="false">
      <c r="A7" s="181" t="s">
        <v>159</v>
      </c>
      <c r="B7" s="181"/>
      <c r="C7" s="181"/>
      <c r="D7" s="181"/>
      <c r="E7" s="181"/>
    </row>
    <row r="8" customFormat="false" ht="12.75" hidden="false" customHeight="true" outlineLevel="0" collapsed="false">
      <c r="A8" s="302" t="s">
        <v>81</v>
      </c>
      <c r="B8" s="302"/>
      <c r="C8" s="302"/>
      <c r="D8" s="302"/>
      <c r="E8" s="302"/>
    </row>
    <row r="9" customFormat="false" ht="13.5" hidden="false" customHeight="true" outlineLevel="0" collapsed="false">
      <c r="A9" s="303" t="s">
        <v>160</v>
      </c>
      <c r="B9" s="303"/>
      <c r="C9" s="303"/>
      <c r="D9" s="303"/>
      <c r="E9" s="303"/>
    </row>
    <row r="10" customFormat="false" ht="12.75" hidden="false" customHeight="false" outlineLevel="0" collapsed="false">
      <c r="A10" s="304"/>
      <c r="B10" s="305"/>
      <c r="C10" s="305"/>
      <c r="D10" s="305"/>
      <c r="E10" s="306"/>
    </row>
    <row r="11" customFormat="false" ht="12.75" hidden="false" customHeight="true" outlineLevel="0" collapsed="false">
      <c r="A11" s="307" t="s">
        <v>161</v>
      </c>
      <c r="B11" s="308" t="s">
        <v>162</v>
      </c>
      <c r="C11" s="308"/>
      <c r="D11" s="308"/>
      <c r="E11" s="308"/>
    </row>
    <row r="12" customFormat="false" ht="12.75" hidden="false" customHeight="false" outlineLevel="0" collapsed="false">
      <c r="A12" s="309"/>
      <c r="B12" s="305"/>
      <c r="C12" s="305"/>
      <c r="D12" s="305"/>
      <c r="E12" s="306"/>
    </row>
    <row r="13" customFormat="false" ht="22.5" hidden="false" customHeight="true" outlineLevel="0" collapsed="false">
      <c r="A13" s="310"/>
      <c r="B13" s="311" t="s">
        <v>163</v>
      </c>
      <c r="C13" s="312" t="s">
        <v>164</v>
      </c>
      <c r="D13" s="313" t="s">
        <v>165</v>
      </c>
      <c r="E13" s="313"/>
    </row>
    <row r="14" customFormat="false" ht="22.5" hidden="false" customHeight="false" outlineLevel="0" collapsed="false">
      <c r="A14" s="314" t="s">
        <v>166</v>
      </c>
      <c r="B14" s="315" t="n">
        <f aca="false">'1'!J42</f>
        <v>0</v>
      </c>
      <c r="C14" s="316" t="n">
        <f aca="false">'1'!K42</f>
        <v>0</v>
      </c>
      <c r="D14" s="317" t="e">
        <f aca="false">C14/B14</f>
        <v>#DIV/0!</v>
      </c>
      <c r="E14" s="306" t="s">
        <v>167</v>
      </c>
    </row>
    <row r="15" customFormat="false" ht="22.5" hidden="false" customHeight="false" outlineLevel="0" collapsed="false">
      <c r="A15" s="318" t="s">
        <v>168</v>
      </c>
      <c r="B15" s="319" t="n">
        <f aca="false">B14-I15</f>
        <v>0</v>
      </c>
      <c r="C15" s="319" t="n">
        <f aca="false">C14</f>
        <v>0</v>
      </c>
      <c r="D15" s="320" t="e">
        <f aca="false">C15/B15</f>
        <v>#DIV/0!</v>
      </c>
      <c r="E15" s="321" t="s">
        <v>169</v>
      </c>
      <c r="H15" s="60" t="n">
        <v>0.25</v>
      </c>
      <c r="I15" s="322" t="n">
        <f aca="false">B14*H15</f>
        <v>0</v>
      </c>
      <c r="J15" s="322" t="n">
        <f aca="false">C14*H15</f>
        <v>0</v>
      </c>
    </row>
    <row r="16" customFormat="false" ht="12.75" hidden="false" customHeight="false" outlineLevel="0" collapsed="false">
      <c r="A16" s="323"/>
      <c r="B16" s="324"/>
      <c r="C16" s="305"/>
      <c r="D16" s="324"/>
      <c r="E16" s="306"/>
    </row>
    <row r="17" customFormat="false" ht="13.5" hidden="false" customHeight="false" outlineLevel="0" collapsed="false">
      <c r="A17" s="304"/>
      <c r="B17" s="305"/>
      <c r="C17" s="305"/>
      <c r="D17" s="305"/>
      <c r="E17" s="306"/>
    </row>
    <row r="18" customFormat="false" ht="19.5" hidden="false" customHeight="true" outlineLevel="0" collapsed="false">
      <c r="A18" s="186" t="s">
        <v>42</v>
      </c>
      <c r="B18" s="187" t="s">
        <v>43</v>
      </c>
      <c r="C18" s="187"/>
      <c r="D18" s="187"/>
      <c r="E18" s="187"/>
    </row>
    <row r="19" customFormat="false" ht="13.5" hidden="false" customHeight="false" outlineLevel="0" collapsed="false">
      <c r="A19" s="191"/>
      <c r="B19" s="325"/>
      <c r="C19" s="325"/>
      <c r="D19" s="325"/>
      <c r="E19" s="325"/>
    </row>
    <row r="20" customFormat="false" ht="12.75" hidden="false" customHeight="false" outlineLevel="0" collapsed="false">
      <c r="A20" s="326"/>
      <c r="B20" s="327"/>
      <c r="C20" s="327"/>
      <c r="D20" s="327"/>
      <c r="E20" s="327"/>
    </row>
    <row r="21" customFormat="false" ht="24" hidden="false" customHeight="true" outlineLevel="0" collapsed="false">
      <c r="A21" s="328" t="s">
        <v>143</v>
      </c>
      <c r="B21" s="329" t="s">
        <v>144</v>
      </c>
      <c r="C21" s="329"/>
      <c r="D21" s="329"/>
      <c r="E21" s="329"/>
    </row>
    <row r="22" customFormat="false" ht="12.75" hidden="false" customHeight="true" outlineLevel="0" collapsed="false">
      <c r="A22" s="330"/>
      <c r="B22" s="331" t="s">
        <v>170</v>
      </c>
      <c r="C22" s="331"/>
      <c r="D22" s="331"/>
      <c r="E22" s="331"/>
    </row>
    <row r="23" customFormat="false" ht="12.75" hidden="false" customHeight="true" outlineLevel="0" collapsed="false">
      <c r="A23" s="332"/>
      <c r="B23" s="333"/>
      <c r="C23" s="334" t="s">
        <v>171</v>
      </c>
      <c r="D23" s="334"/>
      <c r="E23" s="335" t="s">
        <v>172</v>
      </c>
      <c r="F23" s="5"/>
    </row>
    <row r="24" customFormat="false" ht="12.75" hidden="false" customHeight="false" outlineLevel="0" collapsed="false">
      <c r="A24" s="332"/>
      <c r="B24" s="333"/>
      <c r="C24" s="336" t="s">
        <v>173</v>
      </c>
      <c r="D24" s="337" t="n">
        <v>0.265</v>
      </c>
      <c r="E24" s="338" t="n">
        <v>4.46</v>
      </c>
      <c r="F24" s="5"/>
    </row>
    <row r="25" customFormat="false" ht="12.75" hidden="false" customHeight="true" outlineLevel="0" collapsed="false">
      <c r="A25" s="332"/>
      <c r="B25" s="333"/>
      <c r="C25" s="334" t="s">
        <v>174</v>
      </c>
      <c r="D25" s="334"/>
      <c r="E25" s="335" t="s">
        <v>175</v>
      </c>
      <c r="F25" s="5"/>
    </row>
    <row r="26" customFormat="false" ht="12.75" hidden="false" customHeight="false" outlineLevel="0" collapsed="false">
      <c r="A26" s="339"/>
      <c r="B26" s="340" t="s">
        <v>176</v>
      </c>
      <c r="C26" s="340"/>
      <c r="D26" s="340"/>
      <c r="E26" s="341" t="n">
        <v>0.5778</v>
      </c>
    </row>
    <row r="27" customFormat="false" ht="12.75" hidden="false" customHeight="false" outlineLevel="0" collapsed="false">
      <c r="A27" s="342"/>
      <c r="B27" s="343"/>
      <c r="C27" s="344"/>
      <c r="D27" s="344"/>
      <c r="E27" s="344"/>
      <c r="F27" s="5"/>
    </row>
    <row r="28" customFormat="false" ht="24" hidden="false" customHeight="true" outlineLevel="0" collapsed="false">
      <c r="A28" s="328" t="s">
        <v>146</v>
      </c>
      <c r="B28" s="345" t="s">
        <v>177</v>
      </c>
      <c r="C28" s="345"/>
      <c r="D28" s="345"/>
      <c r="E28" s="345"/>
    </row>
    <row r="29" customFormat="false" ht="27.75" hidden="false" customHeight="true" outlineLevel="0" collapsed="false">
      <c r="A29" s="330"/>
      <c r="B29" s="331" t="s">
        <v>178</v>
      </c>
      <c r="C29" s="331"/>
      <c r="D29" s="331"/>
      <c r="E29" s="331"/>
    </row>
    <row r="30" customFormat="false" ht="12.75" hidden="false" customHeight="true" outlineLevel="0" collapsed="false">
      <c r="A30" s="332"/>
      <c r="B30" s="333"/>
      <c r="C30" s="334" t="s">
        <v>171</v>
      </c>
      <c r="D30" s="334"/>
      <c r="E30" s="335" t="s">
        <v>179</v>
      </c>
      <c r="F30" s="5"/>
    </row>
    <row r="31" customFormat="false" ht="12.75" hidden="false" customHeight="false" outlineLevel="0" collapsed="false">
      <c r="A31" s="332"/>
      <c r="B31" s="333"/>
      <c r="C31" s="336" t="s">
        <v>173</v>
      </c>
      <c r="D31" s="337" t="n">
        <v>0.265</v>
      </c>
      <c r="E31" s="338" t="n">
        <v>80.54</v>
      </c>
      <c r="F31" s="5"/>
    </row>
    <row r="32" customFormat="false" ht="12.75" hidden="false" customHeight="true" outlineLevel="0" collapsed="false">
      <c r="A32" s="332"/>
      <c r="B32" s="333"/>
      <c r="C32" s="334" t="s">
        <v>174</v>
      </c>
      <c r="D32" s="334"/>
      <c r="E32" s="335" t="s">
        <v>180</v>
      </c>
      <c r="F32" s="5"/>
    </row>
    <row r="33" customFormat="false" ht="12.75" hidden="false" customHeight="false" outlineLevel="0" collapsed="false">
      <c r="A33" s="339"/>
      <c r="B33" s="340" t="s">
        <v>176</v>
      </c>
      <c r="C33" s="340"/>
      <c r="D33" s="340"/>
      <c r="E33" s="341" t="n">
        <v>0.6842</v>
      </c>
    </row>
    <row r="34" customFormat="false" ht="12.75" hidden="false" customHeight="false" outlineLevel="0" collapsed="false">
      <c r="A34" s="342"/>
      <c r="B34" s="343"/>
      <c r="C34" s="344"/>
      <c r="D34" s="344"/>
      <c r="E34" s="344"/>
      <c r="F34" s="5"/>
    </row>
    <row r="35" customFormat="false" ht="24" hidden="false" customHeight="true" outlineLevel="0" collapsed="false">
      <c r="A35" s="328" t="s">
        <v>83</v>
      </c>
      <c r="B35" s="345" t="s">
        <v>84</v>
      </c>
      <c r="C35" s="345"/>
      <c r="D35" s="345"/>
      <c r="E35" s="345"/>
    </row>
    <row r="36" customFormat="false" ht="13.5" hidden="false" customHeight="true" outlineLevel="0" collapsed="false">
      <c r="A36" s="330"/>
      <c r="B36" s="331" t="s">
        <v>181</v>
      </c>
      <c r="C36" s="331"/>
      <c r="D36" s="331"/>
      <c r="E36" s="331"/>
    </row>
    <row r="37" customFormat="false" ht="12.75" hidden="false" customHeight="true" outlineLevel="0" collapsed="false">
      <c r="A37" s="332"/>
      <c r="B37" s="333"/>
      <c r="C37" s="334" t="s">
        <v>171</v>
      </c>
      <c r="D37" s="334"/>
      <c r="E37" s="335" t="s">
        <v>182</v>
      </c>
      <c r="F37" s="5"/>
    </row>
    <row r="38" customFormat="false" ht="12.75" hidden="false" customHeight="false" outlineLevel="0" collapsed="false">
      <c r="A38" s="332"/>
      <c r="B38" s="333"/>
      <c r="C38" s="336" t="s">
        <v>173</v>
      </c>
      <c r="D38" s="337" t="n">
        <v>0.265</v>
      </c>
      <c r="E38" s="338" t="n">
        <v>20.87</v>
      </c>
      <c r="F38" s="5"/>
    </row>
    <row r="39" customFormat="false" ht="12.75" hidden="false" customHeight="true" outlineLevel="0" collapsed="false">
      <c r="A39" s="332"/>
      <c r="B39" s="333"/>
      <c r="C39" s="334" t="s">
        <v>174</v>
      </c>
      <c r="D39" s="334"/>
      <c r="E39" s="335" t="s">
        <v>183</v>
      </c>
      <c r="F39" s="5"/>
    </row>
    <row r="40" customFormat="false" ht="12.75" hidden="false" customHeight="false" outlineLevel="0" collapsed="false">
      <c r="A40" s="339"/>
      <c r="B40" s="340" t="s">
        <v>176</v>
      </c>
      <c r="C40" s="340"/>
      <c r="D40" s="340"/>
      <c r="E40" s="341" t="n">
        <v>0.6413</v>
      </c>
    </row>
    <row r="41" customFormat="false" ht="12.75" hidden="false" customHeight="false" outlineLevel="0" collapsed="false">
      <c r="A41" s="342"/>
      <c r="B41" s="343"/>
      <c r="C41" s="344"/>
      <c r="D41" s="344"/>
      <c r="E41" s="344"/>
      <c r="F41" s="5"/>
    </row>
    <row r="42" customFormat="false" ht="24" hidden="false" customHeight="true" outlineLevel="0" collapsed="false">
      <c r="A42" s="328" t="s">
        <v>149</v>
      </c>
      <c r="B42" s="345" t="s">
        <v>150</v>
      </c>
      <c r="C42" s="345"/>
      <c r="D42" s="345"/>
      <c r="E42" s="345"/>
    </row>
    <row r="43" customFormat="false" ht="248.25" hidden="false" customHeight="true" outlineLevel="0" collapsed="false">
      <c r="A43" s="330"/>
      <c r="B43" s="331" t="s">
        <v>184</v>
      </c>
      <c r="C43" s="331"/>
      <c r="D43" s="331"/>
      <c r="E43" s="331"/>
    </row>
    <row r="44" customFormat="false" ht="12.75" hidden="false" customHeight="true" outlineLevel="0" collapsed="false">
      <c r="A44" s="332"/>
      <c r="B44" s="333"/>
      <c r="C44" s="334" t="s">
        <v>171</v>
      </c>
      <c r="D44" s="334"/>
      <c r="E44" s="335" t="s">
        <v>185</v>
      </c>
      <c r="F44" s="5"/>
    </row>
    <row r="45" customFormat="false" ht="12.75" hidden="false" customHeight="false" outlineLevel="0" collapsed="false">
      <c r="A45" s="332"/>
      <c r="B45" s="333"/>
      <c r="C45" s="336" t="s">
        <v>173</v>
      </c>
      <c r="D45" s="337" t="n">
        <v>0.265</v>
      </c>
      <c r="E45" s="338" t="n">
        <v>3.72</v>
      </c>
      <c r="F45" s="5"/>
    </row>
    <row r="46" customFormat="false" ht="12.75" hidden="false" customHeight="true" outlineLevel="0" collapsed="false">
      <c r="A46" s="332"/>
      <c r="B46" s="333"/>
      <c r="C46" s="334" t="s">
        <v>174</v>
      </c>
      <c r="D46" s="334"/>
      <c r="E46" s="335" t="s">
        <v>186</v>
      </c>
      <c r="F46" s="5"/>
    </row>
    <row r="47" customFormat="false" ht="12.75" hidden="false" customHeight="false" outlineLevel="0" collapsed="false">
      <c r="A47" s="339"/>
      <c r="B47" s="340" t="s">
        <v>176</v>
      </c>
      <c r="C47" s="340"/>
      <c r="D47" s="340"/>
      <c r="E47" s="341" t="s">
        <v>187</v>
      </c>
    </row>
    <row r="48" customFormat="false" ht="12.75" hidden="false" customHeight="false" outlineLevel="0" collapsed="false">
      <c r="A48" s="342"/>
      <c r="B48" s="343"/>
      <c r="C48" s="344"/>
      <c r="D48" s="344"/>
      <c r="E48" s="344"/>
      <c r="F48" s="5"/>
    </row>
    <row r="49" customFormat="false" ht="24" hidden="false" customHeight="true" outlineLevel="0" collapsed="false">
      <c r="A49" s="328" t="s">
        <v>156</v>
      </c>
      <c r="B49" s="345" t="s">
        <v>188</v>
      </c>
      <c r="C49" s="345"/>
      <c r="D49" s="345"/>
      <c r="E49" s="345"/>
    </row>
    <row r="50" customFormat="false" ht="13.5" hidden="false" customHeight="true" outlineLevel="0" collapsed="false">
      <c r="A50" s="330"/>
      <c r="B50" s="331" t="s">
        <v>158</v>
      </c>
      <c r="C50" s="331"/>
      <c r="D50" s="331"/>
      <c r="E50" s="331"/>
    </row>
    <row r="51" customFormat="false" ht="12.75" hidden="false" customHeight="true" outlineLevel="0" collapsed="false">
      <c r="A51" s="332"/>
      <c r="B51" s="333"/>
      <c r="C51" s="334" t="s">
        <v>171</v>
      </c>
      <c r="D51" s="334"/>
      <c r="E51" s="335" t="s">
        <v>189</v>
      </c>
      <c r="F51" s="5"/>
    </row>
    <row r="52" customFormat="false" ht="12.75" hidden="false" customHeight="false" outlineLevel="0" collapsed="false">
      <c r="A52" s="339"/>
      <c r="B52" s="340" t="s">
        <v>176</v>
      </c>
      <c r="C52" s="340"/>
      <c r="D52" s="340"/>
      <c r="E52" s="341" t="n">
        <v>1</v>
      </c>
    </row>
    <row r="53" customFormat="false" ht="12.75" hidden="false" customHeight="false" outlineLevel="0" collapsed="false">
      <c r="A53" s="342"/>
      <c r="B53" s="343"/>
      <c r="C53" s="344"/>
      <c r="D53" s="344"/>
      <c r="E53" s="344"/>
      <c r="F53" s="5"/>
    </row>
    <row r="54" customFormat="false" ht="24" hidden="false" customHeight="true" outlineLevel="0" collapsed="false">
      <c r="A54" s="328" t="s">
        <v>97</v>
      </c>
      <c r="B54" s="345" t="s">
        <v>98</v>
      </c>
      <c r="C54" s="345"/>
      <c r="D54" s="345"/>
      <c r="E54" s="345"/>
    </row>
    <row r="55" customFormat="false" ht="13.5" hidden="false" customHeight="true" outlineLevel="0" collapsed="false">
      <c r="A55" s="330"/>
      <c r="B55" s="331" t="s">
        <v>190</v>
      </c>
      <c r="C55" s="331"/>
      <c r="D55" s="331"/>
      <c r="E55" s="331"/>
    </row>
    <row r="56" customFormat="false" ht="12.75" hidden="false" customHeight="true" outlineLevel="0" collapsed="false">
      <c r="A56" s="332"/>
      <c r="B56" s="333"/>
      <c r="C56" s="334" t="s">
        <v>171</v>
      </c>
      <c r="D56" s="334"/>
      <c r="E56" s="335" t="s">
        <v>191</v>
      </c>
      <c r="F56" s="5"/>
    </row>
    <row r="57" customFormat="false" ht="12.75" hidden="false" customHeight="false" outlineLevel="0" collapsed="false">
      <c r="A57" s="332"/>
      <c r="B57" s="333"/>
      <c r="C57" s="336" t="s">
        <v>173</v>
      </c>
      <c r="D57" s="337" t="n">
        <v>0.265</v>
      </c>
      <c r="E57" s="338" t="n">
        <v>101.69</v>
      </c>
      <c r="F57" s="5"/>
    </row>
    <row r="58" customFormat="false" ht="12.75" hidden="false" customHeight="true" outlineLevel="0" collapsed="false">
      <c r="A58" s="332"/>
      <c r="B58" s="333"/>
      <c r="C58" s="334" t="s">
        <v>174</v>
      </c>
      <c r="D58" s="334"/>
      <c r="E58" s="335" t="s">
        <v>192</v>
      </c>
      <c r="F58" s="5"/>
    </row>
    <row r="59" customFormat="false" ht="12.75" hidden="false" customHeight="false" outlineLevel="0" collapsed="false">
      <c r="A59" s="339"/>
      <c r="B59" s="340" t="s">
        <v>176</v>
      </c>
      <c r="C59" s="340"/>
      <c r="D59" s="340"/>
      <c r="E59" s="346" t="n">
        <v>0.6413</v>
      </c>
      <c r="F59" s="58" t="s">
        <v>193</v>
      </c>
    </row>
    <row r="60" customFormat="false" ht="12.75" hidden="false" customHeight="false" outlineLevel="0" collapsed="false">
      <c r="A60" s="342"/>
      <c r="B60" s="343"/>
      <c r="C60" s="344"/>
      <c r="D60" s="344"/>
      <c r="E60" s="344"/>
      <c r="F60" s="5"/>
    </row>
    <row r="61" customFormat="false" ht="24" hidden="false" customHeight="true" outlineLevel="0" collapsed="false">
      <c r="A61" s="328" t="s">
        <v>112</v>
      </c>
      <c r="B61" s="345" t="s">
        <v>113</v>
      </c>
      <c r="C61" s="345"/>
      <c r="D61" s="345"/>
      <c r="E61" s="345"/>
    </row>
    <row r="62" customFormat="false" ht="13.5" hidden="false" customHeight="true" outlineLevel="0" collapsed="false">
      <c r="A62" s="330"/>
      <c r="B62" s="331" t="s">
        <v>194</v>
      </c>
      <c r="C62" s="331"/>
      <c r="D62" s="331"/>
      <c r="E62" s="331"/>
    </row>
    <row r="63" customFormat="false" ht="12.75" hidden="false" customHeight="true" outlineLevel="0" collapsed="false">
      <c r="A63" s="332"/>
      <c r="B63" s="333"/>
      <c r="C63" s="334" t="s">
        <v>171</v>
      </c>
      <c r="D63" s="334"/>
      <c r="E63" s="335" t="s">
        <v>195</v>
      </c>
      <c r="F63" s="5"/>
    </row>
    <row r="64" customFormat="false" ht="12.75" hidden="false" customHeight="false" outlineLevel="0" collapsed="false">
      <c r="A64" s="332"/>
      <c r="B64" s="333"/>
      <c r="C64" s="336" t="s">
        <v>173</v>
      </c>
      <c r="D64" s="337" t="n">
        <v>0.265</v>
      </c>
      <c r="E64" s="338" t="n">
        <v>19.12</v>
      </c>
      <c r="F64" s="5"/>
    </row>
    <row r="65" customFormat="false" ht="12.75" hidden="false" customHeight="true" outlineLevel="0" collapsed="false">
      <c r="A65" s="332"/>
      <c r="B65" s="333"/>
      <c r="C65" s="334" t="s">
        <v>174</v>
      </c>
      <c r="D65" s="334"/>
      <c r="E65" s="335" t="s">
        <v>196</v>
      </c>
      <c r="F65" s="5"/>
    </row>
    <row r="66" customFormat="false" ht="13.5" hidden="false" customHeight="false" outlineLevel="0" collapsed="false">
      <c r="A66" s="347"/>
      <c r="B66" s="348" t="s">
        <v>176</v>
      </c>
      <c r="C66" s="348"/>
      <c r="D66" s="348"/>
      <c r="E66" s="349" t="n">
        <v>0.6413</v>
      </c>
      <c r="F66" s="58" t="s">
        <v>197</v>
      </c>
    </row>
  </sheetData>
  <mergeCells count="54">
    <mergeCell ref="A1:E1"/>
    <mergeCell ref="A2:E2"/>
    <mergeCell ref="A3:E3"/>
    <mergeCell ref="A4:E4"/>
    <mergeCell ref="A5:E5"/>
    <mergeCell ref="A6:E6"/>
    <mergeCell ref="A7:E7"/>
    <mergeCell ref="A8:E8"/>
    <mergeCell ref="A9:E9"/>
    <mergeCell ref="B11:E11"/>
    <mergeCell ref="D13:E13"/>
    <mergeCell ref="B18:E18"/>
    <mergeCell ref="B19:E19"/>
    <mergeCell ref="B20:E20"/>
    <mergeCell ref="B21:E21"/>
    <mergeCell ref="B22:E22"/>
    <mergeCell ref="C23:D23"/>
    <mergeCell ref="C25:D25"/>
    <mergeCell ref="B26:D26"/>
    <mergeCell ref="C27:E27"/>
    <mergeCell ref="B28:E28"/>
    <mergeCell ref="B29:E29"/>
    <mergeCell ref="C30:D30"/>
    <mergeCell ref="C32:D32"/>
    <mergeCell ref="B33:D33"/>
    <mergeCell ref="C34:E34"/>
    <mergeCell ref="B35:E35"/>
    <mergeCell ref="B36:E36"/>
    <mergeCell ref="C37:D37"/>
    <mergeCell ref="C39:D39"/>
    <mergeCell ref="B40:D40"/>
    <mergeCell ref="C41:E41"/>
    <mergeCell ref="B42:E42"/>
    <mergeCell ref="B43:E43"/>
    <mergeCell ref="C44:D44"/>
    <mergeCell ref="C46:D46"/>
    <mergeCell ref="B47:D47"/>
    <mergeCell ref="C48:E48"/>
    <mergeCell ref="B49:E49"/>
    <mergeCell ref="B50:E50"/>
    <mergeCell ref="C51:D51"/>
    <mergeCell ref="B52:D52"/>
    <mergeCell ref="C53:E53"/>
    <mergeCell ref="B54:E54"/>
    <mergeCell ref="B55:E55"/>
    <mergeCell ref="C56:D56"/>
    <mergeCell ref="C58:D58"/>
    <mergeCell ref="B59:D59"/>
    <mergeCell ref="C60:E60"/>
    <mergeCell ref="B61:E61"/>
    <mergeCell ref="B62:E62"/>
    <mergeCell ref="C63:D63"/>
    <mergeCell ref="C65:D65"/>
    <mergeCell ref="B66:D66"/>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185</TotalTime>
  <Application>LibreOffice/6.4.6.1$Windows_x86 LibreOffice_project/985dd72ca280d5c6da2e9f90f7ff9286cafe7ff8</Application>
  <Company>CVS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2020-05-15T07:05:17Z</dcterms:created>
  <dc:creator>Mauro Cristofori</dc:creator>
  <dc:description/>
  <dc:language>it-IT</dc:language>
  <cp:lastModifiedBy/>
  <cp:lastPrinted>2024-11-19T16:12:01Z</cp:lastPrinted>
  <dcterms:modified xsi:type="dcterms:W3CDTF">2026-08-04T12:23:52Z</dcterms:modified>
  <cp:revision>40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CVS</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